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3108\Downloads\"/>
    </mc:Choice>
  </mc:AlternateContent>
  <xr:revisionPtr revIDLastSave="0" documentId="8_{30E6A34A-54BA-45AD-AFD5-4996E304936D}" xr6:coauthVersionLast="47" xr6:coauthVersionMax="47" xr10:uidLastSave="{00000000-0000-0000-0000-000000000000}"/>
  <workbookProtection workbookAlgorithmName="SHA-512" workbookHashValue="gyWvIVzUawo1QFkEvkaQHSbA6rMiraFPO01IJKdimBwSRHQnxEhOUsGt7dmPHjM7W08pa6GVc5JDN+Ac3E/mCA==" workbookSaltValue="30NOPyJdr8z1QEKN5fK+ew==" workbookSpinCount="100000" lockStructure="1"/>
  <bookViews>
    <workbookView xWindow="-110" yWindow="-110" windowWidth="19420" windowHeight="11500" xr2:uid="{00000000-000D-0000-FFFF-FFFF00000000}"/>
  </bookViews>
  <sheets>
    <sheet name="Year Term Sum" sheetId="5" r:id="rId1"/>
  </sheets>
  <definedNames>
    <definedName name="_pl1">#REF!</definedName>
    <definedName name="_pl2">#REF!</definedName>
    <definedName name="_pl3">#REF!</definedName>
    <definedName name="_rop1">#REF!</definedName>
    <definedName name="_rop2">#REF!</definedName>
    <definedName name="_rop3">#REF!</definedName>
    <definedName name="_rop4">#REF!</definedName>
    <definedName name="_rop5">#REF!</definedName>
    <definedName name="_rop6">#REF!</definedName>
    <definedName name="plvbal">'Year Term Sum'!#REF!</definedName>
    <definedName name="_xlnm.Print_Area" localSheetId="0">'Year Term Sum'!$A$1:$F$31</definedName>
    <definedName name="regbal">'Year Term Sum'!$E$29</definedName>
    <definedName name="regbalttd">'Year Term Sum'!$E$29</definedName>
    <definedName name="ropyear1">'Year Term Sum'!#REF!</definedName>
    <definedName name="ropyear2">'Year Term Sum'!#REF!</definedName>
    <definedName name="value">#REF!</definedName>
    <definedName name="xpeel1">#REF!</definedName>
    <definedName name="xpeel2">#REF!</definedName>
    <definedName name="xpeel3">#REF!</definedName>
    <definedName name="xpeel4">#REF!</definedName>
    <definedName name="year1oth">'Year Term Sum'!#REF!</definedName>
    <definedName name="year1pl">'Year Term Sum'!#REF!</definedName>
    <definedName name="year2oth">#REF!</definedName>
    <definedName name="year2pl">#REF!</definedName>
    <definedName name="year2rop">#REF!</definedName>
    <definedName name="year3oth">#REF!</definedName>
    <definedName name="year3pl">#REF!</definedName>
    <definedName name="year3rop">#REF!</definedName>
    <definedName name="year4oth">#REF!</definedName>
    <definedName name="year4pl">#REF!</definedName>
    <definedName name="year4ro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5" l="1"/>
  <c r="D23" i="5"/>
  <c r="E25" i="5" l="1"/>
  <c r="D19" i="5" l="1"/>
  <c r="D18" i="5" l="1"/>
  <c r="E20" i="5" s="1"/>
  <c r="D12" i="5" l="1"/>
  <c r="D13" i="5"/>
  <c r="D11" i="5"/>
  <c r="D14" i="5"/>
  <c r="E15" i="5" l="1"/>
  <c r="E29" i="5" s="1"/>
</calcChain>
</file>

<file path=xl/sharedStrings.xml><?xml version="1.0" encoding="utf-8"?>
<sst xmlns="http://schemas.openxmlformats.org/spreadsheetml/2006/main" count="25" uniqueCount="23">
  <si>
    <t>REGIONAL COUNCILLOR’S TERM ALLOWANCE STATEMENT</t>
  </si>
  <si>
    <t>IANNICCA, NANDO</t>
  </si>
  <si>
    <t>2022 Expenses</t>
  </si>
  <si>
    <t>2023 Expenses</t>
  </si>
  <si>
    <t>2024 Expenses</t>
  </si>
  <si>
    <t>2025 Expenses</t>
  </si>
  <si>
    <t>2026 Expenses</t>
  </si>
  <si>
    <t>Jan. 22 - 24, 2023</t>
  </si>
  <si>
    <t>AMO AGM &amp; Annual Conference (London, ON)</t>
  </si>
  <si>
    <t>Aug. 20 - 23, 2023</t>
  </si>
  <si>
    <t>FCM Annual Conference and Trade Show (Toronto, ON)</t>
  </si>
  <si>
    <t>May 25 - 28, 2023</t>
  </si>
  <si>
    <t>Jun. 26 - 30, 2023</t>
  </si>
  <si>
    <t>SMART 2023, The 12th International Conference (Nice, Saint-Laurent-du-Var, France)</t>
  </si>
  <si>
    <t>Rural Ontario Municipal Association Conference (Toronto,ON)</t>
  </si>
  <si>
    <t>Rural Ontario Municipal Association Conference (Toronto.ON)</t>
  </si>
  <si>
    <t>Jan. 21 - 23, 2024</t>
  </si>
  <si>
    <t>AMO AGM &amp; Annual Conference (Ottawa, ON)</t>
  </si>
  <si>
    <t>Aug. 18 - 21, 2024</t>
  </si>
  <si>
    <t>Aug. 17 - 20, 2025</t>
  </si>
  <si>
    <t>Jan. 19-21, 2025</t>
  </si>
  <si>
    <t>For the period November 17, 2022 to September 30, 2025</t>
  </si>
  <si>
    <t>Remaining Allowance for the term ending November 30, 2026 as of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</si>
</sst>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_);\(0.00\)"/>
    <numFmt numFmtId="167" formatCode="mmmm\ d\,\ yyyy"/>
  </numFmts>
  <fonts count="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name val="Times New Roman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164" fontId="3" fillId="0" borderId="0" xfId="2" applyFont="1"/>
    <xf numFmtId="166" fontId="3" fillId="0" borderId="0" xfId="0" applyNumberFormat="1" applyFont="1"/>
    <xf numFmtId="164" fontId="3" fillId="0" borderId="0" xfId="2" applyFont="1" applyBorder="1"/>
    <xf numFmtId="164" fontId="4" fillId="0" borderId="2" xfId="2" applyFont="1" applyBorder="1"/>
    <xf numFmtId="164" fontId="4" fillId="0" borderId="0" xfId="2" applyFont="1" applyBorder="1"/>
    <xf numFmtId="0" fontId="3" fillId="0" borderId="1" xfId="0" applyFont="1" applyBorder="1"/>
    <xf numFmtId="0" fontId="4" fillId="0" borderId="1" xfId="0" applyFont="1" applyBorder="1"/>
    <xf numFmtId="164" fontId="4" fillId="0" borderId="1" xfId="2" applyFont="1" applyBorder="1"/>
    <xf numFmtId="167" fontId="2" fillId="0" borderId="0" xfId="0" applyNumberFormat="1" applyFont="1"/>
    <xf numFmtId="0" fontId="4" fillId="0" borderId="0" xfId="0" applyFont="1" applyAlignment="1">
      <alignment horizontal="right"/>
    </xf>
    <xf numFmtId="167" fontId="4" fillId="0" borderId="0" xfId="0" applyNumberFormat="1" applyFont="1" applyAlignment="1">
      <alignment horizontal="right"/>
    </xf>
    <xf numFmtId="165" fontId="3" fillId="0" borderId="0" xfId="1" applyFont="1" applyFill="1" applyBorder="1"/>
    <xf numFmtId="164" fontId="0" fillId="0" borderId="0" xfId="0" applyNumberFormat="1"/>
    <xf numFmtId="0" fontId="3" fillId="0" borderId="0" xfId="0" quotePrefix="1" applyFont="1"/>
    <xf numFmtId="165" fontId="3" fillId="0" borderId="0" xfId="1" applyFont="1"/>
    <xf numFmtId="44" fontId="3" fillId="0" borderId="0" xfId="4" applyFont="1" applyBorder="1"/>
    <xf numFmtId="44" fontId="3" fillId="0" borderId="3" xfId="0" applyNumberFormat="1" applyFont="1" applyBorder="1"/>
    <xf numFmtId="0" fontId="3" fillId="0" borderId="0" xfId="5" applyFont="1"/>
    <xf numFmtId="164" fontId="3" fillId="0" borderId="3" xfId="0" applyNumberFormat="1" applyFont="1" applyBorder="1"/>
    <xf numFmtId="0" fontId="5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6">
    <cellStyle name="Comma" xfId="1" builtinId="3"/>
    <cellStyle name="Comma 2" xfId="3" xr:uid="{00162CA1-3D78-4182-BD1A-41B5F6275BE5}"/>
    <cellStyle name="Currency" xfId="2" builtinId="4"/>
    <cellStyle name="Currency 2" xfId="4" xr:uid="{80AB2884-CA24-463A-9378-42F25D43E000}"/>
    <cellStyle name="Normal" xfId="0" builtinId="0"/>
    <cellStyle name="Normal 2" xfId="5" xr:uid="{11B6ADC3-23A4-46D4-AC96-BA419E31E0E6}"/>
  </cellStyles>
  <dxfs count="0"/>
  <tableStyles count="0" defaultTableStyle="TableStyleMedium2" defaultPivotStyle="PivotStyleLight16"/>
  <colors>
    <mruColors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219075</xdr:colOff>
      <xdr:row>0</xdr:row>
      <xdr:rowOff>666750</xdr:rowOff>
    </xdr:to>
    <xdr:pic>
      <xdr:nvPicPr>
        <xdr:cNvPr id="4" name="Picture 3" descr="ROP-emai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1906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H31"/>
  <sheetViews>
    <sheetView showZeros="0" tabSelected="1" zoomScale="115" zoomScaleNormal="115" workbookViewId="0">
      <selection activeCell="B6" sqref="B6"/>
    </sheetView>
  </sheetViews>
  <sheetFormatPr defaultRowHeight="12.5" x14ac:dyDescent="0.25"/>
  <cols>
    <col min="1" max="1" width="19.453125" customWidth="1"/>
    <col min="2" max="2" width="58.26953125" customWidth="1"/>
    <col min="3" max="3" width="19.81640625" customWidth="1"/>
    <col min="4" max="4" width="14.7265625" customWidth="1"/>
    <col min="5" max="5" width="14.453125" bestFit="1" customWidth="1"/>
    <col min="6" max="6" width="15.26953125" hidden="1" customWidth="1"/>
    <col min="8" max="8" width="10.26953125" bestFit="1" customWidth="1"/>
  </cols>
  <sheetData>
    <row r="1" spans="1:8" s="4" customFormat="1" ht="75" customHeight="1" x14ac:dyDescent="0.4">
      <c r="A1" s="24" t="s">
        <v>0</v>
      </c>
      <c r="B1" s="24"/>
      <c r="C1" s="24"/>
      <c r="D1" s="24"/>
      <c r="E1" s="24"/>
      <c r="F1" s="24"/>
    </row>
    <row r="3" spans="1:8" ht="15.5" x14ac:dyDescent="0.35">
      <c r="A3" s="25" t="s">
        <v>1</v>
      </c>
      <c r="B3" s="26"/>
      <c r="C3" s="26"/>
      <c r="D3" s="26"/>
      <c r="E3" s="26"/>
      <c r="F3" s="26"/>
    </row>
    <row r="5" spans="1:8" ht="15.75" customHeight="1" x14ac:dyDescent="0.35">
      <c r="A5" s="26" t="s">
        <v>21</v>
      </c>
      <c r="B5" s="26"/>
      <c r="C5" s="26"/>
      <c r="D5" s="26"/>
      <c r="E5" s="26"/>
    </row>
    <row r="7" spans="1:8" ht="14" x14ac:dyDescent="0.3">
      <c r="A7" s="1"/>
      <c r="B7" s="1"/>
      <c r="C7" s="1"/>
      <c r="D7" s="1"/>
      <c r="E7" s="1"/>
      <c r="F7" s="6"/>
    </row>
    <row r="8" spans="1:8" ht="14" x14ac:dyDescent="0.3">
      <c r="A8" s="3" t="s">
        <v>2</v>
      </c>
      <c r="B8" s="1"/>
      <c r="C8" s="1"/>
      <c r="D8" s="1"/>
      <c r="E8" s="1">
        <v>0</v>
      </c>
      <c r="F8" s="6"/>
    </row>
    <row r="9" spans="1:8" ht="14" x14ac:dyDescent="0.3">
      <c r="A9" s="3"/>
      <c r="B9" s="1"/>
      <c r="C9" s="1"/>
      <c r="D9" s="1"/>
      <c r="E9" s="1"/>
      <c r="F9" s="6"/>
    </row>
    <row r="10" spans="1:8" ht="14" x14ac:dyDescent="0.3">
      <c r="A10" s="3" t="s">
        <v>3</v>
      </c>
      <c r="B10" s="1"/>
      <c r="C10" s="1"/>
      <c r="D10" s="1"/>
      <c r="E10" s="1"/>
      <c r="F10" s="6"/>
    </row>
    <row r="11" spans="1:8" ht="14" x14ac:dyDescent="0.3">
      <c r="A11" s="1" t="s">
        <v>14</v>
      </c>
      <c r="B11" s="1"/>
      <c r="C11" s="18" t="s">
        <v>7</v>
      </c>
      <c r="D11" s="20">
        <f>1389.9/2</f>
        <v>694.95</v>
      </c>
      <c r="E11" s="1"/>
      <c r="F11" s="6"/>
    </row>
    <row r="12" spans="1:8" ht="14" x14ac:dyDescent="0.3">
      <c r="A12" s="22" t="s">
        <v>10</v>
      </c>
      <c r="B12" s="1"/>
      <c r="C12" s="18" t="s">
        <v>11</v>
      </c>
      <c r="D12" s="19">
        <f>340.16+883.59+847.54+300</f>
        <v>2371.29</v>
      </c>
      <c r="E12" s="1"/>
      <c r="F12" s="6"/>
    </row>
    <row r="13" spans="1:8" ht="14" x14ac:dyDescent="0.3">
      <c r="A13" s="22" t="s">
        <v>13</v>
      </c>
      <c r="B13" s="1"/>
      <c r="C13" s="18" t="s">
        <v>12</v>
      </c>
      <c r="D13" s="19">
        <f>1250.93+2956.9+2521.65+410.09+375</f>
        <v>7514.57</v>
      </c>
      <c r="E13" s="1"/>
      <c r="F13" s="6"/>
    </row>
    <row r="14" spans="1:8" ht="14" x14ac:dyDescent="0.3">
      <c r="A14" s="1" t="s">
        <v>8</v>
      </c>
      <c r="B14" s="1"/>
      <c r="C14" s="18" t="s">
        <v>9</v>
      </c>
      <c r="D14" s="19">
        <f>840.76+671.67</f>
        <v>1512.4299999999998</v>
      </c>
      <c r="E14" s="1"/>
      <c r="F14" s="6"/>
    </row>
    <row r="15" spans="1:8" ht="14" x14ac:dyDescent="0.3">
      <c r="A15" s="1"/>
      <c r="B15" s="1"/>
      <c r="C15" s="18"/>
      <c r="D15" s="19"/>
      <c r="E15" s="21">
        <f>SUM(D11:D14)</f>
        <v>12093.24</v>
      </c>
      <c r="F15" s="6"/>
    </row>
    <row r="16" spans="1:8" ht="14" x14ac:dyDescent="0.3">
      <c r="A16" s="1"/>
      <c r="B16" s="1"/>
      <c r="C16" s="1"/>
      <c r="D16" s="1"/>
      <c r="E16" s="7"/>
      <c r="F16" s="6"/>
      <c r="G16" s="17"/>
      <c r="H16" s="17"/>
    </row>
    <row r="17" spans="1:8" ht="15.5" x14ac:dyDescent="0.35">
      <c r="A17" s="3" t="s">
        <v>4</v>
      </c>
      <c r="B17" s="2"/>
      <c r="C17" s="13"/>
      <c r="D17" s="1"/>
      <c r="E17" s="1"/>
      <c r="F17" s="6"/>
    </row>
    <row r="18" spans="1:8" ht="14" x14ac:dyDescent="0.3">
      <c r="A18" s="22" t="s">
        <v>15</v>
      </c>
      <c r="B18" s="1"/>
      <c r="C18" s="18" t="s">
        <v>16</v>
      </c>
      <c r="D18" s="5">
        <f>757.1+281.49+322.68+225</f>
        <v>1586.2700000000002</v>
      </c>
      <c r="E18" s="1"/>
      <c r="F18" s="6"/>
    </row>
    <row r="19" spans="1:8" ht="14" x14ac:dyDescent="0.3">
      <c r="A19" s="22" t="s">
        <v>17</v>
      </c>
      <c r="B19" s="1"/>
      <c r="C19" s="18" t="s">
        <v>18</v>
      </c>
      <c r="D19" s="19">
        <f>881.77+1363.76+1087.08+268.09</f>
        <v>3600.7</v>
      </c>
      <c r="E19" s="1"/>
      <c r="F19" s="6"/>
    </row>
    <row r="20" spans="1:8" ht="15.5" x14ac:dyDescent="0.35">
      <c r="A20" s="3"/>
      <c r="B20" s="2"/>
      <c r="C20" s="13"/>
      <c r="D20" s="1"/>
      <c r="E20" s="23">
        <f>SUM(D18:D19)</f>
        <v>5186.97</v>
      </c>
      <c r="F20" s="6"/>
    </row>
    <row r="21" spans="1:8" ht="15.75" customHeight="1" x14ac:dyDescent="0.3">
      <c r="A21" s="1"/>
      <c r="B21" s="1"/>
      <c r="C21" s="1"/>
      <c r="D21" s="14"/>
      <c r="E21" s="7"/>
      <c r="F21" s="6"/>
      <c r="H21" s="17"/>
    </row>
    <row r="22" spans="1:8" ht="15.75" customHeight="1" x14ac:dyDescent="0.35">
      <c r="A22" s="3" t="s">
        <v>5</v>
      </c>
      <c r="B22" s="2"/>
      <c r="C22" s="13"/>
      <c r="D22" s="1"/>
      <c r="E22" s="1"/>
      <c r="F22" s="6"/>
      <c r="H22" s="17"/>
    </row>
    <row r="23" spans="1:8" ht="15.75" customHeight="1" x14ac:dyDescent="0.35">
      <c r="A23" s="22" t="s">
        <v>15</v>
      </c>
      <c r="B23" s="2"/>
      <c r="C23" s="18" t="s">
        <v>20</v>
      </c>
      <c r="D23" s="5">
        <f>686.96+240.45+17.99+1062.42</f>
        <v>2007.8200000000002</v>
      </c>
      <c r="E23" s="7"/>
      <c r="F23" s="6"/>
      <c r="H23" s="17"/>
    </row>
    <row r="24" spans="1:8" ht="15.75" customHeight="1" x14ac:dyDescent="0.3">
      <c r="A24" s="22" t="s">
        <v>17</v>
      </c>
      <c r="C24" s="18" t="s">
        <v>19</v>
      </c>
      <c r="D24" s="19">
        <f>922.78+2503.23</f>
        <v>3426.01</v>
      </c>
      <c r="E24" s="7"/>
      <c r="F24" s="6"/>
      <c r="H24" s="17"/>
    </row>
    <row r="25" spans="1:8" ht="15.75" customHeight="1" x14ac:dyDescent="0.3">
      <c r="A25" s="22"/>
      <c r="C25" s="18"/>
      <c r="D25" s="5"/>
      <c r="E25" s="23">
        <f>SUM(D23:D24)</f>
        <v>5433.83</v>
      </c>
      <c r="F25" s="6"/>
      <c r="H25" s="17"/>
    </row>
    <row r="26" spans="1:8" ht="15.75" customHeight="1" x14ac:dyDescent="0.3">
      <c r="A26" s="22"/>
      <c r="C26" s="18"/>
      <c r="D26" s="5"/>
      <c r="E26" s="7"/>
      <c r="F26" s="6"/>
      <c r="H26" s="17"/>
    </row>
    <row r="27" spans="1:8" ht="15.75" customHeight="1" x14ac:dyDescent="0.3">
      <c r="A27" s="3" t="s">
        <v>6</v>
      </c>
      <c r="D27" s="16"/>
      <c r="E27" s="7"/>
      <c r="F27" s="6"/>
      <c r="H27" s="17"/>
    </row>
    <row r="28" spans="1:8" ht="15.75" customHeight="1" x14ac:dyDescent="0.3">
      <c r="A28" s="1"/>
      <c r="B28" s="1"/>
      <c r="C28" s="1"/>
      <c r="D28" s="14"/>
      <c r="E28" s="7"/>
      <c r="F28" s="6"/>
      <c r="H28" s="17"/>
    </row>
    <row r="29" spans="1:8" ht="15.75" customHeight="1" thickBot="1" x14ac:dyDescent="0.35">
      <c r="A29" s="3" t="s">
        <v>22</v>
      </c>
      <c r="B29" s="1"/>
      <c r="D29" s="15"/>
      <c r="E29" s="8">
        <f>SUM(E15:E28)</f>
        <v>22714.04</v>
      </c>
    </row>
    <row r="30" spans="1:8" ht="14.5" thickTop="1" x14ac:dyDescent="0.3">
      <c r="A30" s="1"/>
      <c r="B30" s="1"/>
      <c r="C30" s="3"/>
      <c r="D30" s="3"/>
      <c r="E30" s="3"/>
      <c r="F30" s="9"/>
    </row>
    <row r="31" spans="1:8" ht="14.5" thickBot="1" x14ac:dyDescent="0.35">
      <c r="A31" s="10"/>
      <c r="B31" s="10"/>
      <c r="C31" s="11"/>
      <c r="D31" s="11"/>
      <c r="E31" s="11"/>
      <c r="F31" s="12"/>
    </row>
  </sheetData>
  <sheetProtection algorithmName="SHA-512" hashValue="kKRcmORu2FabYJhDcJUVt2L1B0ZS1zVjj8oM6Ms26ahgGaJjutAxJxrFcngse3iH4pjLlOChNnvJMSmTzgGaMA==" saltValue="GAu5qHesGdn/LNrX8G7EXw==" spinCount="100000" sheet="1" objects="1" scenarios="1"/>
  <mergeCells count="3">
    <mergeCell ref="A1:F1"/>
    <mergeCell ref="A3:F3"/>
    <mergeCell ref="A5:E5"/>
  </mergeCells>
  <phoneticPr fontId="6" type="noConversion"/>
  <pageMargins left="0.5" right="0.25" top="0.5" bottom="0.5" header="0.5" footer="0.5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Year Term Sum</vt:lpstr>
      <vt:lpstr>'Year Term Sum'!Print_Area</vt:lpstr>
      <vt:lpstr>regbal</vt:lpstr>
      <vt:lpstr>regbalttd</vt:lpstr>
    </vt:vector>
  </TitlesOfParts>
  <Company>Region of Peel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of Peel</dc:creator>
  <cp:lastModifiedBy>Saggu, Manpreet</cp:lastModifiedBy>
  <cp:lastPrinted>2025-11-18T13:55:39Z</cp:lastPrinted>
  <dcterms:created xsi:type="dcterms:W3CDTF">2001-05-22T21:28:52Z</dcterms:created>
  <dcterms:modified xsi:type="dcterms:W3CDTF">2026-01-28T15:14:01Z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