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3108\Downloads\RE_ Brampton Mayor and Councillors term allowance statements for online posting period ending June 30th , 2025\"/>
    </mc:Choice>
  </mc:AlternateContent>
  <xr:revisionPtr revIDLastSave="0" documentId="13_ncr:1_{A56D9720-C6A4-4D64-9FA9-6827B96047C0}" xr6:coauthVersionLast="47" xr6:coauthVersionMax="47" xr10:uidLastSave="{00000000-0000-0000-0000-000000000000}"/>
  <workbookProtection workbookAlgorithmName="SHA-512" workbookHashValue="Q4V8jXTCGKsK1QtSsDNAlU4yBiK6YzBhKT8p3ZL0/0gDSiUrWJ28/DePRd+Nsw1K46DA4ssA4C4po9iWkeumQQ==" workbookSaltValue="M2Tpb3XWQM9wiyF6YqYPVQ==" workbookSpinCount="100000" lockStructure="1"/>
  <bookViews>
    <workbookView xWindow="-110" yWindow="-110" windowWidth="19420" windowHeight="11500" xr2:uid="{F26066FE-D5CA-48E8-8310-DB3E6FB46327}"/>
  </bookViews>
  <sheets>
    <sheet name="Year 1 Term Sum" sheetId="1" r:id="rId1"/>
  </sheets>
  <externalReferences>
    <externalReference r:id="rId2"/>
    <externalReference r:id="rId3"/>
    <externalReference r:id="rId4"/>
    <externalReference r:id="rId5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Sum'!$A$1:$G$66</definedName>
    <definedName name="regbal">'Year 1 Term Sum'!$F$57</definedName>
    <definedName name="regbalttd">'Year 1 Term Sum'!$F$57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1" i="1"/>
  <c r="A57" i="1"/>
  <c r="F52" i="1"/>
  <c r="F32" i="1"/>
  <c r="F13" i="1"/>
  <c r="F55" i="1" s="1"/>
  <c r="F7" i="1"/>
  <c r="F57" i="1" s="1"/>
  <c r="A5" i="1"/>
  <c r="A3" i="1"/>
</calcChain>
</file>

<file path=xl/sharedStrings.xml><?xml version="1.0" encoding="utf-8"?>
<sst xmlns="http://schemas.openxmlformats.org/spreadsheetml/2006/main" count="77" uniqueCount="68">
  <si>
    <t>REGIONAL COUNCILLOR’S TERM ALLOWANCE STATEMENT</t>
  </si>
  <si>
    <t xml:space="preserve">Allowance for the Current Council Term      </t>
  </si>
  <si>
    <t>2022 Expenses</t>
  </si>
  <si>
    <t>2023 Expenses</t>
  </si>
  <si>
    <t>Sponsorship - Ontario Association of Portuguese Veterans</t>
  </si>
  <si>
    <t>Jun. 29, 2023</t>
  </si>
  <si>
    <t>2024 Expenses</t>
  </si>
  <si>
    <t>Asian World Today Inc - Family Day Greetings</t>
  </si>
  <si>
    <t>Feb. 5, 2024</t>
  </si>
  <si>
    <t>Universal Promotions &amp; Publishers Inc. - Family Day Edition Ad</t>
  </si>
  <si>
    <t>Feb. 13, 2024</t>
  </si>
  <si>
    <t>Mar. 27, 2024</t>
  </si>
  <si>
    <t>Sponsorship - Brampton Excelsiors Lacrosse Club Inc</t>
  </si>
  <si>
    <t>Mar. 22, 2024</t>
  </si>
  <si>
    <t>Asian World Today Inc - Eid and Vaisakhi Greetings</t>
  </si>
  <si>
    <t>Apr. 2, 2024</t>
  </si>
  <si>
    <t>Sponsorship - Golf 4 Bethell Hospice</t>
  </si>
  <si>
    <t>Apr. 4, 2024</t>
  </si>
  <si>
    <t>Sponsorship - Brampton City Hall tour for Claireville Public School</t>
  </si>
  <si>
    <t>Apr. 7, 2024</t>
  </si>
  <si>
    <t>Asia Metro News Magazine - Vaisakhi Greeting</t>
  </si>
  <si>
    <t>Apr. 12, 2024</t>
  </si>
  <si>
    <t>Sponsorship - The Dreamers Neighbourhood Association</t>
  </si>
  <si>
    <t>Apr. 25, 2024</t>
  </si>
  <si>
    <t>Universal Promotions &amp; Publishers Inc. - Portugal Day Edition Ad</t>
  </si>
  <si>
    <t>Jun. 4, 2024</t>
  </si>
  <si>
    <t>Brampton Board of Trade - State of the Region 2024</t>
  </si>
  <si>
    <t>Jun. 6, 2024</t>
  </si>
  <si>
    <t>Canada Day Advertisement</t>
  </si>
  <si>
    <t>Jun. 28, 2024</t>
  </si>
  <si>
    <t>Donation - SNAPSO Charity Golf Classic</t>
  </si>
  <si>
    <t>Jul. 11, 2024</t>
  </si>
  <si>
    <t xml:space="preserve">Asian World Today Inc - Ad for Diwali </t>
  </si>
  <si>
    <t>Nov. 5, 2024</t>
  </si>
  <si>
    <t>Donation - Maidstone Crescent Residents</t>
  </si>
  <si>
    <t>Nov. 12, 2024</t>
  </si>
  <si>
    <t>Donation - Brampton Tamil Seniors Association</t>
  </si>
  <si>
    <t>Dec. 4, 2024</t>
  </si>
  <si>
    <t>2025 Expenses</t>
  </si>
  <si>
    <t>March. 12, 2025</t>
  </si>
  <si>
    <t>Donation - Peel Association for Handicapped Adults</t>
  </si>
  <si>
    <t xml:space="preserve">Sponsorship - Special Olympics Brampton </t>
  </si>
  <si>
    <t>Mar. 12, 2025</t>
  </si>
  <si>
    <t>Brampton Board of Trade - State of the Region 2025</t>
  </si>
  <si>
    <t>Mar 31, 2025</t>
  </si>
  <si>
    <t xml:space="preserve">Sponsorship - Brampton Benders Running Club </t>
  </si>
  <si>
    <t>April. 13, 2025</t>
  </si>
  <si>
    <t>Sponsorship - Spelling Bee of Canada</t>
  </si>
  <si>
    <t>April. 26, 2025</t>
  </si>
  <si>
    <t xml:space="preserve">Asian Metro News Magazine - Ad for Vaisakhi </t>
  </si>
  <si>
    <t>Apr. 11, 2025</t>
  </si>
  <si>
    <t>Hamdard Media Group - Ad for Vaisakhi</t>
  </si>
  <si>
    <t xml:space="preserve">Donation - Canadian Association of Retired Persons </t>
  </si>
  <si>
    <t>Aprl. 25, 2025</t>
  </si>
  <si>
    <t>Asian World Today - Ad for Vaisakhi and Easter</t>
  </si>
  <si>
    <t xml:space="preserve">Donation - People Against Litering </t>
  </si>
  <si>
    <t>Apr. 29, 2025</t>
  </si>
  <si>
    <t>Promotional Supplies for Community Events</t>
  </si>
  <si>
    <t>May. 5, 2025</t>
  </si>
  <si>
    <t>May. 25, 2025</t>
  </si>
  <si>
    <t xml:space="preserve">Donation - Heritage Jazz Society </t>
  </si>
  <si>
    <t>June. 6, 2025</t>
  </si>
  <si>
    <t>June. 17, 2025</t>
  </si>
  <si>
    <t>2026 Expenses</t>
  </si>
  <si>
    <t>Term To Date Expenses for November 17, 2022 to November 30, 2026</t>
  </si>
  <si>
    <t>2023 Regional Newsletter*</t>
  </si>
  <si>
    <t>2024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</si>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</sst>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0_);\(0.00\)"/>
    <numFmt numFmtId="166" formatCode="mmmm\ d\,\ yyyy"/>
    <numFmt numFmtId="167" formatCode="_(* #,##0.00_);_(* \(#,##0.00\);_(* &quot;-&quot;??_);_(@_)"/>
  </numFmts>
  <fonts count="7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164" fontId="4" fillId="0" borderId="0" xfId="2" applyFont="1"/>
    <xf numFmtId="0" fontId="5" fillId="0" borderId="0" xfId="0" applyFont="1"/>
    <xf numFmtId="164" fontId="4" fillId="0" borderId="1" xfId="0" applyNumberFormat="1" applyFont="1" applyBorder="1"/>
    <xf numFmtId="164" fontId="4" fillId="0" borderId="0" xfId="2" applyFont="1" applyBorder="1"/>
    <xf numFmtId="164" fontId="0" fillId="0" borderId="0" xfId="0" applyNumberFormat="1"/>
    <xf numFmtId="0" fontId="2" fillId="0" borderId="0" xfId="0" applyFont="1"/>
    <xf numFmtId="166" fontId="2" fillId="0" borderId="0" xfId="0" applyNumberFormat="1" applyFont="1"/>
    <xf numFmtId="167" fontId="4" fillId="0" borderId="0" xfId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3" applyFont="1"/>
    <xf numFmtId="167" fontId="4" fillId="0" borderId="0" xfId="1" applyFont="1" applyBorder="1"/>
    <xf numFmtId="167" fontId="4" fillId="0" borderId="0" xfId="1" applyFont="1" applyFill="1"/>
    <xf numFmtId="167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6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6E00488F-CCE7-4BAD-8B60-8EDFA94518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57DEB1A0-ABF9-45CA-B808-975FC1607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Fortini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Fortini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3\2023%20Newsletters%20to%20December%203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11">
          <cell r="B11" t="str">
            <v>FORTINI, PAT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June 30, 2025</v>
          </cell>
        </row>
        <row r="10">
          <cell r="A10" t="str">
            <v>For the period November 17, 2022 to June 30,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1">
          <cell r="L11">
            <v>16103.74</v>
          </cell>
        </row>
        <row r="18">
          <cell r="L18">
            <v>10799.870208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8">
          <cell r="L18">
            <v>12412.791856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BE17-7ED8-4212-8588-0D5ED5FE3DC2}">
  <sheetPr>
    <tabColor rgb="FFFF0000"/>
    <pageSetUpPr fitToPage="1"/>
  </sheetPr>
  <dimension ref="A1:I66"/>
  <sheetViews>
    <sheetView showZeros="0" tabSelected="1" zoomScale="85" zoomScaleNormal="85" workbookViewId="0">
      <selection activeCell="E36" sqref="E36"/>
    </sheetView>
  </sheetViews>
  <sheetFormatPr defaultRowHeight="12.5" x14ac:dyDescent="0.25"/>
  <cols>
    <col min="1" max="1" width="24" customWidth="1"/>
    <col min="2" max="2" width="57.1796875" customWidth="1"/>
    <col min="3" max="3" width="19.7265625" customWidth="1"/>
    <col min="4" max="4" width="1.54296875" customWidth="1"/>
    <col min="5" max="5" width="14.7265625" customWidth="1"/>
    <col min="6" max="6" width="16.1796875" bestFit="1" customWidth="1"/>
    <col min="7" max="7" width="15.26953125" hidden="1" customWidth="1"/>
    <col min="9" max="9" width="10.26953125" bestFit="1" customWidth="1"/>
  </cols>
  <sheetData>
    <row r="1" spans="1:9" s="1" customFormat="1" ht="75" customHeight="1" x14ac:dyDescent="0.4">
      <c r="A1" s="33" t="s">
        <v>0</v>
      </c>
      <c r="B1" s="33"/>
      <c r="C1" s="33"/>
      <c r="D1" s="33"/>
      <c r="E1" s="33"/>
      <c r="F1" s="33"/>
      <c r="G1" s="33"/>
    </row>
    <row r="3" spans="1:9" ht="15.5" x14ac:dyDescent="0.35">
      <c r="A3" s="34" t="str">
        <f>[1]Variables!B11</f>
        <v>FORTINI, PAT</v>
      </c>
      <c r="B3" s="35"/>
      <c r="C3" s="35"/>
      <c r="D3" s="35"/>
      <c r="E3" s="35"/>
      <c r="F3" s="35"/>
      <c r="G3" s="35"/>
    </row>
    <row r="5" spans="1:9" ht="15.75" customHeight="1" x14ac:dyDescent="0.35">
      <c r="A5" s="35" t="str">
        <f>[2]Sheet1!$A$10</f>
        <v>For the period November 17, 2022 to June 30, 2025</v>
      </c>
      <c r="B5" s="35"/>
      <c r="C5" s="35"/>
      <c r="D5" s="35"/>
      <c r="E5" s="35"/>
      <c r="F5" s="35"/>
    </row>
    <row r="7" spans="1:9" ht="14" x14ac:dyDescent="0.3">
      <c r="A7" s="2" t="s">
        <v>1</v>
      </c>
      <c r="B7" s="3"/>
      <c r="C7" s="3"/>
      <c r="D7" s="3"/>
      <c r="E7" s="3"/>
      <c r="F7" s="4">
        <f>[2]Sheet1!$D$38</f>
        <v>28030</v>
      </c>
    </row>
    <row r="8" spans="1:9" ht="14" x14ac:dyDescent="0.3">
      <c r="A8" s="3"/>
      <c r="B8" s="3"/>
      <c r="C8" s="3"/>
      <c r="D8" s="3"/>
      <c r="E8" s="3"/>
      <c r="F8" s="3"/>
      <c r="G8" s="5"/>
    </row>
    <row r="9" spans="1:9" ht="14" x14ac:dyDescent="0.3">
      <c r="A9" s="6" t="s">
        <v>2</v>
      </c>
      <c r="B9" s="3"/>
      <c r="C9" s="3"/>
      <c r="D9" s="3"/>
      <c r="E9" s="3"/>
      <c r="F9" s="3">
        <v>0</v>
      </c>
      <c r="G9" s="5"/>
    </row>
    <row r="10" spans="1:9" ht="14" x14ac:dyDescent="0.3">
      <c r="A10" s="6"/>
      <c r="B10" s="3"/>
      <c r="C10" s="3"/>
      <c r="D10" s="3"/>
      <c r="E10" s="3"/>
      <c r="F10" s="3"/>
      <c r="G10" s="5"/>
    </row>
    <row r="11" spans="1:9" ht="14" x14ac:dyDescent="0.3">
      <c r="A11" s="6" t="s">
        <v>3</v>
      </c>
      <c r="B11" s="3"/>
      <c r="C11" s="3"/>
      <c r="D11" s="3"/>
      <c r="E11" s="3"/>
      <c r="F11" s="3"/>
      <c r="G11" s="5"/>
    </row>
    <row r="12" spans="1:9" s="9" customFormat="1" ht="14" x14ac:dyDescent="0.3">
      <c r="A12" s="3" t="s">
        <v>4</v>
      </c>
      <c r="B12" s="3"/>
      <c r="C12" s="7" t="s">
        <v>5</v>
      </c>
      <c r="D12" s="3"/>
      <c r="E12" s="8">
        <v>375</v>
      </c>
      <c r="F12" s="3"/>
      <c r="G12" s="5"/>
    </row>
    <row r="13" spans="1:9" ht="14" x14ac:dyDescent="0.3">
      <c r="A13" s="6"/>
      <c r="B13" s="3"/>
      <c r="C13" s="3"/>
      <c r="D13" s="3"/>
      <c r="E13" s="3"/>
      <c r="F13" s="10">
        <f>SUM(E12)</f>
        <v>375</v>
      </c>
      <c r="G13" s="5"/>
    </row>
    <row r="14" spans="1:9" ht="14" x14ac:dyDescent="0.3">
      <c r="A14" s="3"/>
      <c r="B14" s="3"/>
      <c r="C14" s="3"/>
      <c r="D14" s="3"/>
      <c r="E14" s="3"/>
      <c r="F14" s="11"/>
      <c r="G14" s="5"/>
      <c r="H14" s="12"/>
      <c r="I14" s="12"/>
    </row>
    <row r="15" spans="1:9" ht="15.5" x14ac:dyDescent="0.35">
      <c r="A15" s="6" t="s">
        <v>6</v>
      </c>
      <c r="B15" s="13"/>
      <c r="C15" s="14"/>
      <c r="D15" s="3"/>
      <c r="E15" s="3"/>
      <c r="F15" s="3"/>
      <c r="G15" s="5"/>
    </row>
    <row r="16" spans="1:9" ht="14" x14ac:dyDescent="0.3">
      <c r="A16" s="3" t="s">
        <v>7</v>
      </c>
      <c r="B16" s="3"/>
      <c r="C16" s="7" t="s">
        <v>8</v>
      </c>
      <c r="D16" s="3"/>
      <c r="E16" s="8">
        <v>305.27999999999997</v>
      </c>
      <c r="F16" s="3"/>
      <c r="G16" s="5"/>
    </row>
    <row r="17" spans="1:7" ht="15.5" x14ac:dyDescent="0.35">
      <c r="A17" s="3" t="s">
        <v>9</v>
      </c>
      <c r="B17" s="13"/>
      <c r="C17" s="7" t="s">
        <v>10</v>
      </c>
      <c r="D17" s="3"/>
      <c r="E17" s="15">
        <v>305.27999999999997</v>
      </c>
      <c r="G17" s="5"/>
    </row>
    <row r="18" spans="1:7" ht="15.5" x14ac:dyDescent="0.35">
      <c r="A18" s="3" t="s">
        <v>9</v>
      </c>
      <c r="B18" s="13"/>
      <c r="C18" s="7" t="s">
        <v>11</v>
      </c>
      <c r="D18" s="3"/>
      <c r="E18" s="15">
        <v>305.27999999999997</v>
      </c>
      <c r="G18" s="5"/>
    </row>
    <row r="19" spans="1:7" ht="15.5" x14ac:dyDescent="0.35">
      <c r="A19" s="3" t="s">
        <v>12</v>
      </c>
      <c r="B19" s="13"/>
      <c r="C19" s="7" t="s">
        <v>13</v>
      </c>
      <c r="D19" s="3"/>
      <c r="E19" s="15">
        <v>300</v>
      </c>
      <c r="G19" s="5"/>
    </row>
    <row r="20" spans="1:7" ht="15.5" x14ac:dyDescent="0.35">
      <c r="A20" s="3" t="s">
        <v>14</v>
      </c>
      <c r="B20" s="13"/>
      <c r="C20" s="7" t="s">
        <v>15</v>
      </c>
      <c r="D20" s="3"/>
      <c r="E20" s="15">
        <v>508.8</v>
      </c>
      <c r="G20" s="5"/>
    </row>
    <row r="21" spans="1:7" ht="15.5" x14ac:dyDescent="0.35">
      <c r="A21" s="3" t="s">
        <v>16</v>
      </c>
      <c r="B21" s="13"/>
      <c r="C21" s="7" t="s">
        <v>17</v>
      </c>
      <c r="D21" s="3"/>
      <c r="E21" s="15">
        <v>250</v>
      </c>
      <c r="G21" s="5"/>
    </row>
    <row r="22" spans="1:7" ht="15.5" x14ac:dyDescent="0.35">
      <c r="A22" s="3" t="s">
        <v>18</v>
      </c>
      <c r="B22" s="13"/>
      <c r="C22" s="7" t="s">
        <v>19</v>
      </c>
      <c r="D22" s="3"/>
      <c r="E22" s="15">
        <v>165.61</v>
      </c>
      <c r="G22" s="5"/>
    </row>
    <row r="23" spans="1:7" ht="15.5" x14ac:dyDescent="0.35">
      <c r="A23" s="3" t="s">
        <v>20</v>
      </c>
      <c r="B23" s="13"/>
      <c r="C23" s="7" t="s">
        <v>21</v>
      </c>
      <c r="D23" s="3"/>
      <c r="E23" s="15">
        <v>203.52</v>
      </c>
      <c r="G23" s="5"/>
    </row>
    <row r="24" spans="1:7" ht="15.5" x14ac:dyDescent="0.35">
      <c r="A24" s="3" t="s">
        <v>22</v>
      </c>
      <c r="B24" s="13"/>
      <c r="C24" s="7" t="s">
        <v>23</v>
      </c>
      <c r="D24" s="3"/>
      <c r="E24" s="15">
        <v>500</v>
      </c>
      <c r="G24" s="5"/>
    </row>
    <row r="25" spans="1:7" ht="15.5" x14ac:dyDescent="0.35">
      <c r="A25" s="3" t="s">
        <v>24</v>
      </c>
      <c r="B25" s="13"/>
      <c r="C25" s="7" t="s">
        <v>25</v>
      </c>
      <c r="D25" s="3"/>
      <c r="E25" s="15">
        <v>305.51</v>
      </c>
      <c r="G25" s="5"/>
    </row>
    <row r="26" spans="1:7" ht="15.5" x14ac:dyDescent="0.35">
      <c r="A26" s="3" t="s">
        <v>26</v>
      </c>
      <c r="B26" s="13"/>
      <c r="C26" s="7" t="s">
        <v>27</v>
      </c>
      <c r="D26" s="3"/>
      <c r="E26" s="15">
        <v>66.64</v>
      </c>
      <c r="G26" s="5"/>
    </row>
    <row r="27" spans="1:7" ht="15.5" x14ac:dyDescent="0.35">
      <c r="A27" s="3" t="s">
        <v>28</v>
      </c>
      <c r="B27" s="13"/>
      <c r="C27" s="7" t="s">
        <v>29</v>
      </c>
      <c r="D27" s="3"/>
      <c r="E27" s="15">
        <v>203.52</v>
      </c>
      <c r="G27" s="5"/>
    </row>
    <row r="28" spans="1:7" ht="15.5" x14ac:dyDescent="0.35">
      <c r="A28" s="3" t="s">
        <v>30</v>
      </c>
      <c r="B28" s="13"/>
      <c r="C28" s="7" t="s">
        <v>31</v>
      </c>
      <c r="D28" s="3"/>
      <c r="E28" s="15">
        <v>350</v>
      </c>
      <c r="G28" s="5"/>
    </row>
    <row r="29" spans="1:7" ht="15.5" x14ac:dyDescent="0.35">
      <c r="A29" s="3" t="s">
        <v>32</v>
      </c>
      <c r="B29" s="13"/>
      <c r="C29" s="7" t="s">
        <v>33</v>
      </c>
      <c r="D29" s="3"/>
      <c r="E29" s="15">
        <v>179.43</v>
      </c>
      <c r="G29" s="5"/>
    </row>
    <row r="30" spans="1:7" ht="15.5" x14ac:dyDescent="0.35">
      <c r="A30" s="3" t="s">
        <v>34</v>
      </c>
      <c r="B30" s="13"/>
      <c r="C30" s="7" t="s">
        <v>35</v>
      </c>
      <c r="D30" s="3"/>
      <c r="E30" s="15">
        <v>300</v>
      </c>
      <c r="G30" s="5"/>
    </row>
    <row r="31" spans="1:7" ht="15.5" x14ac:dyDescent="0.35">
      <c r="A31" s="3" t="s">
        <v>36</v>
      </c>
      <c r="B31" s="13"/>
      <c r="C31" s="7" t="s">
        <v>37</v>
      </c>
      <c r="D31" s="3"/>
      <c r="E31" s="15">
        <v>200</v>
      </c>
      <c r="G31" s="5"/>
    </row>
    <row r="32" spans="1:7" ht="15.5" x14ac:dyDescent="0.35">
      <c r="A32" s="3"/>
      <c r="B32" s="13"/>
      <c r="C32" s="7"/>
      <c r="D32" s="3"/>
      <c r="E32" s="3"/>
      <c r="F32" s="10">
        <f>SUM(E16:E31)</f>
        <v>4448.869999999999</v>
      </c>
      <c r="G32" s="5"/>
    </row>
    <row r="33" spans="1:9" ht="15.75" customHeight="1" x14ac:dyDescent="0.35">
      <c r="A33" s="3"/>
      <c r="B33" s="3"/>
      <c r="C33" s="3"/>
      <c r="D33" s="16"/>
      <c r="E33" s="17"/>
      <c r="F33" s="11"/>
      <c r="G33" s="5"/>
      <c r="I33" s="12"/>
    </row>
    <row r="34" spans="1:9" ht="15.75" customHeight="1" x14ac:dyDescent="0.35">
      <c r="A34" s="6" t="s">
        <v>38</v>
      </c>
      <c r="B34" s="13"/>
      <c r="C34" s="14"/>
      <c r="D34" s="3"/>
      <c r="E34" s="3"/>
      <c r="F34" s="3"/>
      <c r="G34" s="5"/>
      <c r="I34" s="12"/>
    </row>
    <row r="35" spans="1:9" ht="15.75" customHeight="1" x14ac:dyDescent="0.35">
      <c r="A35" s="3" t="s">
        <v>12</v>
      </c>
      <c r="B35" s="13"/>
      <c r="C35" s="7" t="s">
        <v>39</v>
      </c>
      <c r="D35" s="3"/>
      <c r="E35" s="8">
        <v>500</v>
      </c>
      <c r="F35" s="3"/>
      <c r="G35" s="5"/>
      <c r="I35" s="12"/>
    </row>
    <row r="36" spans="1:9" ht="15.75" customHeight="1" x14ac:dyDescent="0.35">
      <c r="A36" s="3" t="s">
        <v>40</v>
      </c>
      <c r="B36" s="13"/>
      <c r="C36" s="7" t="s">
        <v>39</v>
      </c>
      <c r="D36" s="3"/>
      <c r="E36" s="15">
        <v>500</v>
      </c>
      <c r="F36" s="3"/>
      <c r="G36" s="5"/>
      <c r="I36" s="12"/>
    </row>
    <row r="37" spans="1:9" ht="16.149999999999999" customHeight="1" x14ac:dyDescent="0.35">
      <c r="A37" s="3" t="s">
        <v>41</v>
      </c>
      <c r="B37" s="13"/>
      <c r="C37" s="7" t="s">
        <v>42</v>
      </c>
      <c r="D37" s="3"/>
      <c r="E37" s="15">
        <v>200</v>
      </c>
      <c r="F37" s="3"/>
      <c r="G37" s="5"/>
      <c r="I37" s="12"/>
    </row>
    <row r="38" spans="1:9" ht="15.75" customHeight="1" x14ac:dyDescent="0.35">
      <c r="A38" s="3" t="s">
        <v>43</v>
      </c>
      <c r="B38" s="13"/>
      <c r="C38" s="7" t="s">
        <v>44</v>
      </c>
      <c r="D38" s="3"/>
      <c r="E38" s="15">
        <v>81</v>
      </c>
      <c r="F38" s="3"/>
      <c r="G38" s="5"/>
      <c r="I38" s="12"/>
    </row>
    <row r="39" spans="1:9" ht="15.75" customHeight="1" x14ac:dyDescent="0.35">
      <c r="A39" s="3" t="s">
        <v>45</v>
      </c>
      <c r="B39" s="13"/>
      <c r="C39" s="7" t="s">
        <v>46</v>
      </c>
      <c r="D39" s="3"/>
      <c r="E39" s="15">
        <v>200</v>
      </c>
      <c r="F39" s="3"/>
      <c r="G39" s="5"/>
      <c r="I39" s="12"/>
    </row>
    <row r="40" spans="1:9" ht="15.75" customHeight="1" x14ac:dyDescent="0.35">
      <c r="A40" s="3" t="s">
        <v>47</v>
      </c>
      <c r="B40" s="13"/>
      <c r="C40" s="7" t="s">
        <v>48</v>
      </c>
      <c r="D40" s="3"/>
      <c r="E40" s="15">
        <v>250</v>
      </c>
      <c r="F40" s="3"/>
      <c r="G40" s="5"/>
      <c r="I40" s="12"/>
    </row>
    <row r="41" spans="1:9" ht="15.75" customHeight="1" x14ac:dyDescent="0.35">
      <c r="A41" s="3" t="s">
        <v>49</v>
      </c>
      <c r="B41" s="13"/>
      <c r="C41" s="7" t="s">
        <v>50</v>
      </c>
      <c r="D41" s="3"/>
      <c r="E41" s="15">
        <v>356.16</v>
      </c>
      <c r="F41" s="3"/>
      <c r="G41" s="5"/>
      <c r="I41" s="12"/>
    </row>
    <row r="42" spans="1:9" ht="15.75" customHeight="1" x14ac:dyDescent="0.3">
      <c r="A42" s="3" t="s">
        <v>51</v>
      </c>
      <c r="C42" s="7" t="s">
        <v>50</v>
      </c>
      <c r="D42" s="3"/>
      <c r="E42" s="15">
        <v>305.27999999999997</v>
      </c>
      <c r="F42" s="3"/>
      <c r="G42" s="5"/>
      <c r="I42" s="12"/>
    </row>
    <row r="43" spans="1:9" ht="15.75" customHeight="1" x14ac:dyDescent="0.35">
      <c r="A43" s="3" t="s">
        <v>52</v>
      </c>
      <c r="B43" s="13"/>
      <c r="C43" s="7" t="s">
        <v>53</v>
      </c>
      <c r="D43" s="3"/>
      <c r="E43" s="15">
        <v>500</v>
      </c>
      <c r="F43" s="3"/>
      <c r="G43" s="5"/>
      <c r="I43" s="12"/>
    </row>
    <row r="44" spans="1:9" ht="15.75" customHeight="1" x14ac:dyDescent="0.35">
      <c r="A44" s="3" t="s">
        <v>22</v>
      </c>
      <c r="B44" s="13"/>
      <c r="C44" s="7" t="s">
        <v>53</v>
      </c>
      <c r="D44" s="3"/>
      <c r="E44" s="15">
        <v>500</v>
      </c>
      <c r="F44" s="3"/>
      <c r="G44" s="5"/>
      <c r="I44" s="12"/>
    </row>
    <row r="45" spans="1:9" ht="15.75" customHeight="1" x14ac:dyDescent="0.35">
      <c r="A45" s="3" t="s">
        <v>54</v>
      </c>
      <c r="B45" s="13"/>
      <c r="C45" s="7" t="s">
        <v>53</v>
      </c>
      <c r="D45" s="3"/>
      <c r="E45" s="15">
        <v>305.27999999999997</v>
      </c>
      <c r="F45" s="3"/>
      <c r="G45" s="5"/>
      <c r="I45" s="12"/>
    </row>
    <row r="46" spans="1:9" ht="15.75" customHeight="1" x14ac:dyDescent="0.35">
      <c r="A46" s="18" t="s">
        <v>55</v>
      </c>
      <c r="C46" s="7" t="s">
        <v>56</v>
      </c>
      <c r="D46" s="16"/>
      <c r="E46" s="19">
        <v>500</v>
      </c>
      <c r="G46" s="5"/>
      <c r="I46" s="12"/>
    </row>
    <row r="47" spans="1:9" ht="15.75" customHeight="1" x14ac:dyDescent="0.35">
      <c r="A47" s="3" t="s">
        <v>57</v>
      </c>
      <c r="B47" s="13"/>
      <c r="C47" s="7" t="s">
        <v>58</v>
      </c>
      <c r="D47" s="3"/>
      <c r="E47" s="15">
        <v>1408.86</v>
      </c>
      <c r="G47" s="5"/>
      <c r="I47" s="12"/>
    </row>
    <row r="48" spans="1:9" ht="15.75" customHeight="1" x14ac:dyDescent="0.35">
      <c r="A48" s="3" t="s">
        <v>12</v>
      </c>
      <c r="B48" s="13"/>
      <c r="C48" s="7" t="s">
        <v>59</v>
      </c>
      <c r="D48" s="3"/>
      <c r="E48" s="15">
        <v>300</v>
      </c>
      <c r="G48" s="5"/>
      <c r="I48" s="12"/>
    </row>
    <row r="49" spans="1:9" ht="15.75" customHeight="1" x14ac:dyDescent="0.35">
      <c r="A49" s="3" t="s">
        <v>60</v>
      </c>
      <c r="B49" s="13"/>
      <c r="C49" s="7" t="s">
        <v>61</v>
      </c>
      <c r="D49" s="3"/>
      <c r="E49" s="15">
        <v>500</v>
      </c>
      <c r="F49" s="3"/>
      <c r="G49" s="5"/>
      <c r="I49" s="12"/>
    </row>
    <row r="50" spans="1:9" ht="15.75" customHeight="1" x14ac:dyDescent="0.3">
      <c r="A50" s="3" t="s">
        <v>34</v>
      </c>
      <c r="C50" s="3" t="s">
        <v>62</v>
      </c>
      <c r="D50" s="3"/>
      <c r="E50" s="20">
        <v>300</v>
      </c>
      <c r="F50" s="3"/>
      <c r="G50" s="5"/>
      <c r="I50" s="12"/>
    </row>
    <row r="52" spans="1:9" ht="15.75" customHeight="1" x14ac:dyDescent="0.35">
      <c r="D52" s="16"/>
      <c r="E52" s="21"/>
      <c r="F52" s="10">
        <f>SUM(E35:E50)</f>
        <v>6706.579999999999</v>
      </c>
      <c r="G52" s="5"/>
      <c r="I52" s="12"/>
    </row>
    <row r="53" spans="1:9" ht="15.75" customHeight="1" x14ac:dyDescent="0.35">
      <c r="A53" s="6" t="s">
        <v>63</v>
      </c>
      <c r="D53" s="16"/>
      <c r="E53" s="21"/>
      <c r="F53" s="11"/>
      <c r="G53" s="5"/>
      <c r="I53" s="12"/>
    </row>
    <row r="54" spans="1:9" ht="15.75" customHeight="1" x14ac:dyDescent="0.35">
      <c r="A54" s="3"/>
      <c r="B54" s="3"/>
      <c r="C54" s="3"/>
      <c r="D54" s="16"/>
      <c r="E54" s="17"/>
      <c r="F54" s="11"/>
      <c r="G54" s="5"/>
      <c r="I54" s="12"/>
    </row>
    <row r="55" spans="1:9" ht="15.75" customHeight="1" x14ac:dyDescent="0.3">
      <c r="A55" s="22" t="s">
        <v>64</v>
      </c>
      <c r="B55" s="3"/>
      <c r="C55" s="3"/>
      <c r="E55" s="17"/>
      <c r="F55" s="23">
        <f>SUM(F13:F53)</f>
        <v>11530.449999999997</v>
      </c>
    </row>
    <row r="56" spans="1:9" ht="15.75" customHeight="1" x14ac:dyDescent="0.3">
      <c r="A56" s="3"/>
      <c r="B56" s="3"/>
      <c r="C56" s="3"/>
      <c r="D56" s="3"/>
      <c r="E56" s="3"/>
      <c r="F56" s="5"/>
    </row>
    <row r="57" spans="1:9" ht="15.75" customHeight="1" thickBot="1" x14ac:dyDescent="0.35">
      <c r="A57" s="6" t="str">
        <f>[2]Sheet1!$A$9</f>
        <v>Remaining Allowance for the term ending November 30, 2026 as of June 30, 2025</v>
      </c>
      <c r="B57" s="3"/>
      <c r="D57" s="17"/>
      <c r="E57" s="24"/>
      <c r="F57" s="25">
        <f>SUM(F7-F55)</f>
        <v>16499.550000000003</v>
      </c>
    </row>
    <row r="58" spans="1:9" ht="14.5" thickTop="1" x14ac:dyDescent="0.3">
      <c r="A58" s="3"/>
      <c r="B58" s="3"/>
      <c r="C58" s="6"/>
      <c r="D58" s="6"/>
      <c r="E58" s="6"/>
      <c r="F58" s="6"/>
      <c r="G58" s="26"/>
    </row>
    <row r="59" spans="1:9" ht="14.5" thickBot="1" x14ac:dyDescent="0.35">
      <c r="A59" s="27"/>
      <c r="B59" s="27"/>
      <c r="C59" s="28"/>
      <c r="D59" s="28"/>
      <c r="E59" s="28"/>
      <c r="F59" s="28"/>
      <c r="G59" s="29"/>
    </row>
    <row r="60" spans="1:9" ht="14" x14ac:dyDescent="0.3">
      <c r="A60" s="3"/>
      <c r="B60" s="3"/>
      <c r="C60" s="6"/>
      <c r="D60" s="6"/>
      <c r="E60" s="6"/>
      <c r="F60" s="6"/>
      <c r="G60" s="26"/>
    </row>
    <row r="61" spans="1:9" ht="14" x14ac:dyDescent="0.3">
      <c r="A61" s="3" t="s">
        <v>65</v>
      </c>
      <c r="B61" s="3"/>
      <c r="C61" s="6"/>
      <c r="D61" s="6"/>
      <c r="E61" s="6"/>
      <c r="F61" s="11">
        <f>'[3]2023 Newsletter December 31'!$L$18</f>
        <v>10799.870208</v>
      </c>
      <c r="G61" s="26"/>
    </row>
    <row r="62" spans="1:9" ht="14" x14ac:dyDescent="0.3">
      <c r="A62" s="3" t="s">
        <v>66</v>
      </c>
      <c r="B62" s="3"/>
      <c r="C62" s="6"/>
      <c r="D62" s="6"/>
      <c r="E62" s="6"/>
      <c r="F62" s="11">
        <f>'[4]2024 Newsletter December 31'!$L$18</f>
        <v>12412.791856</v>
      </c>
      <c r="G62" s="26"/>
    </row>
    <row r="63" spans="1:9" ht="14" x14ac:dyDescent="0.3">
      <c r="A63" s="6"/>
      <c r="B63" s="3"/>
      <c r="C63" s="6"/>
      <c r="D63" s="6"/>
      <c r="E63" s="6"/>
      <c r="F63" s="6"/>
      <c r="G63" s="26"/>
    </row>
    <row r="64" spans="1:9" ht="14" x14ac:dyDescent="0.3">
      <c r="A64" s="30" t="s">
        <v>67</v>
      </c>
      <c r="B64" s="3"/>
      <c r="C64" s="6"/>
      <c r="D64" s="6"/>
      <c r="E64" s="6"/>
      <c r="F64" s="6"/>
      <c r="G64" s="26"/>
    </row>
    <row r="65" spans="1:7" ht="14.5" thickBot="1" x14ac:dyDescent="0.35">
      <c r="A65" s="27"/>
      <c r="B65" s="28"/>
      <c r="C65" s="28"/>
      <c r="D65" s="28"/>
      <c r="E65" s="31"/>
      <c r="F65" s="32"/>
      <c r="G65" s="31"/>
    </row>
    <row r="66" spans="1:7" ht="14" x14ac:dyDescent="0.3">
      <c r="A66" s="3"/>
      <c r="B66" s="3"/>
      <c r="C66" s="3"/>
      <c r="D66" s="3"/>
      <c r="E66" s="3"/>
      <c r="F66" s="3"/>
      <c r="G66" s="3"/>
    </row>
  </sheetData>
  <sheetProtection algorithmName="SHA-512" hashValue="d0CxUPwP6br4/KQFtpX/p5KkUIqLhjL0ZKEDNLnIaYq0aMeXIYmG1SrO7RsEmMDJ2fI9aTlAmQe4QeKX7QE7tg==" saltValue="R8B4gdpSQssltwmv6CrQJw==" spinCount="100000" sheet="1" objects="1" scenarios="1"/>
  <mergeCells count="3">
    <mergeCell ref="A1:G1"/>
    <mergeCell ref="A3:G3"/>
    <mergeCell ref="A5:F5"/>
  </mergeCells>
  <pageMargins left="0.5" right="0.25" top="0.5" bottom="0.5" header="0.5" footer="0.5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Saggu, Manpreet</cp:lastModifiedBy>
  <dcterms:created xsi:type="dcterms:W3CDTF">2025-08-22T14:48:48Z</dcterms:created>
  <dcterms:modified xsi:type="dcterms:W3CDTF">2025-09-10T18:15:17Z</dcterms:modified>
</cp:coreProperties>
</file>