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108\Downloads\"/>
    </mc:Choice>
  </mc:AlternateContent>
  <xr:revisionPtr revIDLastSave="0" documentId="13_ncr:1_{C1C3E45E-6419-456D-B7F1-2063D1DE659D}" xr6:coauthVersionLast="47" xr6:coauthVersionMax="47" xr10:uidLastSave="{00000000-0000-0000-0000-000000000000}"/>
  <workbookProtection workbookAlgorithmName="SHA-512" workbookHashValue="+LbwloDCDZq+Jwh4wW3eGkCI7d5qtXJ35d8y9MtM2igbILfVAc3tYp2v8NpTAGmweHN1RnkceSrbvGi1PddRQQ==" workbookSaltValue="jEFra9oFj8/DfB3zDOsPxA==" workbookSpinCount="100000" lockStructure="1"/>
  <bookViews>
    <workbookView xWindow="-110" yWindow="-110" windowWidth="19420" windowHeight="11620" xr2:uid="{15915703-6939-4710-8842-89B49B0D07B7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Sum'!$A$1:$G$59</definedName>
    <definedName name="regbal">'Year 1 Term Sum'!$F$50</definedName>
    <definedName name="regbalttd">'Year 1 Term Sum'!$F$50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4" i="1"/>
  <c r="A50" i="1"/>
  <c r="F45" i="1"/>
  <c r="F37" i="1"/>
  <c r="F20" i="1"/>
  <c r="F48" i="1" s="1"/>
  <c r="F7" i="1"/>
  <c r="A5" i="1"/>
  <c r="A3" i="1"/>
  <c r="F50" i="1" l="1"/>
</calcChain>
</file>

<file path=xl/sharedStrings.xml><?xml version="1.0" encoding="utf-8"?>
<sst xmlns="http://schemas.openxmlformats.org/spreadsheetml/2006/main" count="63" uniqueCount="56">
  <si>
    <t>REGIONAL COUNCILLOR’S TERM ALLOWANCE STATEMENT</t>
  </si>
  <si>
    <t xml:space="preserve">Allowance for the Current Council Term      </t>
  </si>
  <si>
    <t>2022 Expenses</t>
  </si>
  <si>
    <t>2023 Expenses</t>
  </si>
  <si>
    <t>Limers Community &amp; Cultural Association - Big Hats &amp; High Tea Fundraiser</t>
  </si>
  <si>
    <t>Apr. 18, 2023</t>
  </si>
  <si>
    <t>FCM Annual Conference and Trade Show (Toronto, ON)</t>
  </si>
  <si>
    <t>May 25 - 28, 2023</t>
  </si>
  <si>
    <t>Donation - Filipino Heritage Month Event</t>
  </si>
  <si>
    <t>Jun. 29, 2023</t>
  </si>
  <si>
    <t>Donation - Our Lady of Fatima Parish</t>
  </si>
  <si>
    <t>Nov. 20, 2023</t>
  </si>
  <si>
    <t>Municipal World Feature Article</t>
  </si>
  <si>
    <t>Dec. 13, 2023</t>
  </si>
  <si>
    <t>Bailinho Portugues TV - One table to Sao Martinho</t>
  </si>
  <si>
    <t>Dec. 15, 2023</t>
  </si>
  <si>
    <t>Donation - Brampton Minor Basketball Association</t>
  </si>
  <si>
    <t>Donation - Black Student Union at Agnes Taylor Public School</t>
  </si>
  <si>
    <t>Dec. 21, 2023</t>
  </si>
  <si>
    <t>2024 Expenses</t>
  </si>
  <si>
    <t>Feb. 5, 2024</t>
  </si>
  <si>
    <t>Donation - Creditview Seniors Club</t>
  </si>
  <si>
    <t>Feb. 15, 2024</t>
  </si>
  <si>
    <t>Embrave's 2nd Annual Celebrave Gala Tickets</t>
  </si>
  <si>
    <t>May 3, 2024</t>
  </si>
  <si>
    <t>Donation - Hope Restored Brampton Ministries</t>
  </si>
  <si>
    <t>May 14, 2024</t>
  </si>
  <si>
    <t>Sponsorship - Philippine Faces Inc - Brampton Fiesta Extravaganza</t>
  </si>
  <si>
    <t>Jun. 5, 2024</t>
  </si>
  <si>
    <t>Donation - Federation of Filipino Canadians of Brampton</t>
  </si>
  <si>
    <t>Jun. 13, 2024</t>
  </si>
  <si>
    <t>Donation - Brampton Filipino Seniors Club</t>
  </si>
  <si>
    <t>Donation - Limers Community &amp; Cultural Association - Big Hats and High Tea Social Fundraiser Event</t>
  </si>
  <si>
    <t>Aug. 14, 2024</t>
  </si>
  <si>
    <t>AMO AGM &amp; Annual Conference (Ottawa, ON)</t>
  </si>
  <si>
    <t>Aug. 18 - 21, 2024</t>
  </si>
  <si>
    <t>Donation - Fashion for the Cure - Wellspring Chinguacousy Foundation</t>
  </si>
  <si>
    <t>Oct. 9, 2024</t>
  </si>
  <si>
    <t>Donation - Take Back the Night</t>
  </si>
  <si>
    <t>Donation - One Voice One Team - S.W.O.L.E Summer Camp Scholarship</t>
  </si>
  <si>
    <t>Donation - United We Stand Breakthrough Ministries</t>
  </si>
  <si>
    <t>Donation - Sexual Assault/Rape Crisis Centre of Peel</t>
  </si>
  <si>
    <t>Dec. 9, 2024</t>
  </si>
  <si>
    <t>2025 Expenses</t>
  </si>
  <si>
    <t>Mar.7, 2025</t>
  </si>
  <si>
    <t xml:space="preserve">Donation  - Concord in the City Communicty Ability Intiative </t>
  </si>
  <si>
    <t>Mar. 12, 2025</t>
  </si>
  <si>
    <t xml:space="preserve">Donation - Making Prom Happen </t>
  </si>
  <si>
    <t>Mar. 19, 2025</t>
  </si>
  <si>
    <t xml:space="preserve">Donation - Limers Community &amp; Cultural Association </t>
  </si>
  <si>
    <t>Mar.20, 2025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</si>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</sst>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</numFmts>
  <fonts count="7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3" applyFont="1"/>
    <xf numFmtId="0" fontId="4" fillId="0" borderId="0" xfId="3" quotePrefix="1" applyFont="1"/>
    <xf numFmtId="164" fontId="4" fillId="0" borderId="0" xfId="2" applyFont="1"/>
    <xf numFmtId="166" fontId="4" fillId="0" borderId="0" xfId="1" applyFont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7" fontId="2" fillId="0" borderId="0" xfId="0" applyNumberFormat="1" applyFont="1"/>
    <xf numFmtId="0" fontId="4" fillId="0" borderId="0" xfId="0" quotePrefix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4" fillId="0" borderId="1" xfId="2" applyFont="1" applyBorder="1"/>
    <xf numFmtId="166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D28ECB77-82B0-43D0-9A9F-D17A6BD5F6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FB12AF71-A8B3-4C86-AF40-DCCDD9346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Santos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Santo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24">
          <cell r="B24" t="str">
            <v>SANTOS, ROWENA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28">
          <cell r="L28">
            <v>7326.6554300000007</v>
          </cell>
        </row>
        <row r="30">
          <cell r="L30">
            <v>9554.4631540000009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28">
          <cell r="L28">
            <v>8536.1102280000014</v>
          </cell>
        </row>
        <row r="30">
          <cell r="L30">
            <v>9883.8381399999998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BBFF8-8C44-4C09-827C-31448A7B2268}">
  <sheetPr>
    <tabColor rgb="FFFF0000"/>
    <pageSetUpPr fitToPage="1"/>
  </sheetPr>
  <dimension ref="A1:I59"/>
  <sheetViews>
    <sheetView showZeros="0" tabSelected="1" zoomScale="90" zoomScaleNormal="90" workbookViewId="0">
      <selection sqref="A1:G1"/>
    </sheetView>
  </sheetViews>
  <sheetFormatPr defaultRowHeight="12.5" x14ac:dyDescent="0.25"/>
  <cols>
    <col min="1" max="1" width="19.36328125" customWidth="1"/>
    <col min="2" max="2" width="73.54296875" customWidth="1"/>
    <col min="3" max="3" width="19.81640625" customWidth="1"/>
    <col min="4" max="4" width="1.54296875" customWidth="1"/>
    <col min="5" max="5" width="14.81640625" customWidth="1"/>
    <col min="6" max="6" width="16.08984375" bestFit="1" customWidth="1"/>
    <col min="7" max="7" width="15.1796875" hidden="1" customWidth="1"/>
    <col min="9" max="9" width="10.1796875" bestFit="1" customWidth="1"/>
  </cols>
  <sheetData>
    <row r="1" spans="1:7" s="1" customFormat="1" ht="75" customHeight="1" x14ac:dyDescent="0.4">
      <c r="A1" s="32" t="s">
        <v>0</v>
      </c>
      <c r="B1" s="32"/>
      <c r="C1" s="32"/>
      <c r="D1" s="32"/>
      <c r="E1" s="32"/>
      <c r="F1" s="32"/>
      <c r="G1" s="32"/>
    </row>
    <row r="3" spans="1:7" ht="15.5" x14ac:dyDescent="0.35">
      <c r="A3" s="33" t="str">
        <f>[1]Variables!B24</f>
        <v>SANTOS, ROWENA</v>
      </c>
      <c r="B3" s="34"/>
      <c r="C3" s="34"/>
      <c r="D3" s="34"/>
      <c r="E3" s="34"/>
      <c r="F3" s="34"/>
      <c r="G3" s="34"/>
    </row>
    <row r="5" spans="1:7" ht="15.75" customHeight="1" x14ac:dyDescent="0.35">
      <c r="A5" s="34" t="str">
        <f>[2]Sheet1!$A$10</f>
        <v>For the period November 17, 2022 to March 31, 2025</v>
      </c>
      <c r="B5" s="34"/>
      <c r="C5" s="34"/>
      <c r="D5" s="34"/>
      <c r="E5" s="34"/>
      <c r="F5" s="34"/>
    </row>
    <row r="7" spans="1:7" ht="14" x14ac:dyDescent="0.3">
      <c r="A7" s="2" t="s">
        <v>1</v>
      </c>
      <c r="B7" s="3"/>
      <c r="C7" s="3"/>
      <c r="D7" s="3"/>
      <c r="E7" s="3"/>
      <c r="F7" s="4">
        <f>[2]Sheet1!$D$38</f>
        <v>28030</v>
      </c>
    </row>
    <row r="8" spans="1:7" ht="14" x14ac:dyDescent="0.3">
      <c r="A8" s="3"/>
      <c r="B8" s="3"/>
      <c r="C8" s="3"/>
      <c r="D8" s="3"/>
      <c r="E8" s="3"/>
      <c r="F8" s="3"/>
      <c r="G8" s="5"/>
    </row>
    <row r="9" spans="1:7" ht="14" x14ac:dyDescent="0.3">
      <c r="A9" s="6" t="s">
        <v>2</v>
      </c>
      <c r="B9" s="3"/>
      <c r="C9" s="3"/>
      <c r="D9" s="3"/>
      <c r="E9" s="3"/>
      <c r="F9" s="3">
        <v>0</v>
      </c>
      <c r="G9" s="5"/>
    </row>
    <row r="10" spans="1:7" ht="14" x14ac:dyDescent="0.3">
      <c r="A10" s="6"/>
      <c r="B10" s="3"/>
      <c r="C10" s="3"/>
      <c r="D10" s="3"/>
      <c r="E10" s="3"/>
      <c r="F10" s="3"/>
      <c r="G10" s="5"/>
    </row>
    <row r="11" spans="1:7" ht="14" x14ac:dyDescent="0.3">
      <c r="A11" s="6" t="s">
        <v>3</v>
      </c>
      <c r="B11" s="3"/>
      <c r="C11" s="3"/>
      <c r="D11" s="3"/>
      <c r="E11" s="3"/>
      <c r="F11" s="3"/>
      <c r="G11" s="5"/>
    </row>
    <row r="12" spans="1:7" ht="14" x14ac:dyDescent="0.3">
      <c r="A12" s="7" t="s">
        <v>4</v>
      </c>
      <c r="B12" s="7"/>
      <c r="C12" s="8" t="s">
        <v>5</v>
      </c>
      <c r="D12" s="3"/>
      <c r="E12" s="9">
        <v>240</v>
      </c>
      <c r="F12" s="3"/>
      <c r="G12" s="5"/>
    </row>
    <row r="13" spans="1:7" ht="14" x14ac:dyDescent="0.3">
      <c r="A13" s="7" t="s">
        <v>6</v>
      </c>
      <c r="B13" s="7"/>
      <c r="C13" s="8" t="s">
        <v>7</v>
      </c>
      <c r="D13" s="3"/>
      <c r="E13" s="10">
        <v>1015.06</v>
      </c>
      <c r="F13" s="3"/>
      <c r="G13" s="5"/>
    </row>
    <row r="14" spans="1:7" ht="14" x14ac:dyDescent="0.3">
      <c r="A14" s="7" t="s">
        <v>8</v>
      </c>
      <c r="B14" s="7"/>
      <c r="C14" s="8" t="s">
        <v>9</v>
      </c>
      <c r="D14" s="3"/>
      <c r="E14" s="10">
        <v>210.18</v>
      </c>
      <c r="F14" s="3"/>
      <c r="G14" s="5"/>
    </row>
    <row r="15" spans="1:7" ht="14" x14ac:dyDescent="0.3">
      <c r="A15" s="7" t="s">
        <v>10</v>
      </c>
      <c r="B15" s="7"/>
      <c r="C15" s="8" t="s">
        <v>11</v>
      </c>
      <c r="D15" s="3"/>
      <c r="E15" s="10">
        <v>250</v>
      </c>
      <c r="F15" s="3"/>
      <c r="G15" s="5"/>
    </row>
    <row r="16" spans="1:7" ht="14" x14ac:dyDescent="0.3">
      <c r="A16" s="7" t="s">
        <v>12</v>
      </c>
      <c r="B16" s="7"/>
      <c r="C16" s="8" t="s">
        <v>13</v>
      </c>
      <c r="D16" s="3"/>
      <c r="E16" s="10">
        <v>605.38</v>
      </c>
      <c r="F16" s="3"/>
      <c r="G16" s="5"/>
    </row>
    <row r="17" spans="1:9" ht="14" x14ac:dyDescent="0.3">
      <c r="A17" s="7" t="s">
        <v>14</v>
      </c>
      <c r="B17" s="7"/>
      <c r="C17" s="8" t="s">
        <v>15</v>
      </c>
      <c r="D17" s="3"/>
      <c r="E17" s="10">
        <v>610.55999999999995</v>
      </c>
      <c r="F17" s="3"/>
      <c r="G17" s="5"/>
    </row>
    <row r="18" spans="1:9" ht="14" x14ac:dyDescent="0.3">
      <c r="A18" s="7" t="s">
        <v>16</v>
      </c>
      <c r="B18" s="7"/>
      <c r="C18" s="8" t="s">
        <v>15</v>
      </c>
      <c r="D18" s="3"/>
      <c r="E18" s="10">
        <v>1000</v>
      </c>
      <c r="F18" s="3"/>
      <c r="G18" s="5"/>
    </row>
    <row r="19" spans="1:9" ht="14" x14ac:dyDescent="0.3">
      <c r="A19" s="7" t="s">
        <v>17</v>
      </c>
      <c r="B19" s="7"/>
      <c r="C19" s="8" t="s">
        <v>18</v>
      </c>
      <c r="D19" s="3"/>
      <c r="E19" s="10">
        <v>250</v>
      </c>
      <c r="F19" s="3"/>
      <c r="G19" s="5"/>
    </row>
    <row r="20" spans="1:9" ht="14" x14ac:dyDescent="0.3">
      <c r="A20" s="6"/>
      <c r="B20" s="3"/>
      <c r="C20" s="3"/>
      <c r="D20" s="3"/>
      <c r="E20" s="3"/>
      <c r="F20" s="11">
        <f>SUM(E12:E19)</f>
        <v>4181.18</v>
      </c>
      <c r="G20" s="5"/>
    </row>
    <row r="21" spans="1:9" ht="14" x14ac:dyDescent="0.3">
      <c r="A21" s="3"/>
      <c r="B21" s="3"/>
      <c r="C21" s="3"/>
      <c r="D21" s="3"/>
      <c r="E21" s="3"/>
      <c r="F21" s="12"/>
      <c r="G21" s="5"/>
      <c r="H21" s="13"/>
      <c r="I21" s="13"/>
    </row>
    <row r="22" spans="1:9" ht="15.5" x14ac:dyDescent="0.35">
      <c r="A22" s="6" t="s">
        <v>19</v>
      </c>
      <c r="B22" s="14"/>
      <c r="C22" s="15"/>
      <c r="D22" s="3"/>
      <c r="E22" s="3"/>
      <c r="F22" s="3"/>
      <c r="G22" s="5"/>
    </row>
    <row r="23" spans="1:9" ht="14" x14ac:dyDescent="0.3">
      <c r="A23" s="7" t="s">
        <v>17</v>
      </c>
      <c r="B23" s="7"/>
      <c r="C23" s="8" t="s">
        <v>20</v>
      </c>
      <c r="D23" s="3"/>
      <c r="E23" s="9">
        <v>250</v>
      </c>
      <c r="F23" s="3"/>
      <c r="G23" s="5"/>
    </row>
    <row r="24" spans="1:9" ht="14" x14ac:dyDescent="0.3">
      <c r="A24" s="3" t="s">
        <v>21</v>
      </c>
      <c r="B24" s="6"/>
      <c r="C24" s="8" t="s">
        <v>22</v>
      </c>
      <c r="D24" s="3"/>
      <c r="E24" s="10">
        <v>500</v>
      </c>
      <c r="F24" s="3"/>
      <c r="G24" s="5"/>
    </row>
    <row r="25" spans="1:9" ht="15.5" x14ac:dyDescent="0.35">
      <c r="A25" s="3" t="s">
        <v>23</v>
      </c>
      <c r="B25" s="14"/>
      <c r="C25" s="16" t="s">
        <v>24</v>
      </c>
      <c r="D25" s="3"/>
      <c r="E25" s="10">
        <v>625</v>
      </c>
      <c r="F25" s="3"/>
      <c r="G25" s="5"/>
    </row>
    <row r="26" spans="1:9" ht="15.5" x14ac:dyDescent="0.35">
      <c r="A26" s="3" t="s">
        <v>25</v>
      </c>
      <c r="B26" s="14"/>
      <c r="C26" s="16" t="s">
        <v>26</v>
      </c>
      <c r="D26" s="3"/>
      <c r="E26" s="10">
        <v>250</v>
      </c>
      <c r="F26" s="3"/>
      <c r="G26" s="5"/>
    </row>
    <row r="27" spans="1:9" ht="15.5" x14ac:dyDescent="0.35">
      <c r="A27" s="3" t="s">
        <v>27</v>
      </c>
      <c r="B27" s="14"/>
      <c r="C27" s="16" t="s">
        <v>28</v>
      </c>
      <c r="D27" s="3"/>
      <c r="E27" s="10">
        <v>1000</v>
      </c>
      <c r="F27" s="3"/>
      <c r="G27" s="5"/>
    </row>
    <row r="28" spans="1:9" ht="15.5" x14ac:dyDescent="0.35">
      <c r="A28" s="3" t="s">
        <v>29</v>
      </c>
      <c r="B28" s="14"/>
      <c r="C28" s="16" t="s">
        <v>30</v>
      </c>
      <c r="D28" s="3"/>
      <c r="E28" s="10">
        <v>500</v>
      </c>
      <c r="F28" s="3"/>
      <c r="G28" s="5"/>
    </row>
    <row r="29" spans="1:9" ht="15.5" x14ac:dyDescent="0.35">
      <c r="A29" s="3" t="s">
        <v>31</v>
      </c>
      <c r="B29" s="14"/>
      <c r="C29" s="16" t="s">
        <v>30</v>
      </c>
      <c r="D29" s="3"/>
      <c r="E29" s="10">
        <v>500</v>
      </c>
      <c r="F29" s="3"/>
      <c r="G29" s="5"/>
    </row>
    <row r="30" spans="1:9" ht="14" x14ac:dyDescent="0.3">
      <c r="A30" s="7" t="s">
        <v>32</v>
      </c>
      <c r="B30" s="3"/>
      <c r="C30" s="16" t="s">
        <v>33</v>
      </c>
      <c r="D30" s="3"/>
      <c r="E30" s="10">
        <v>130</v>
      </c>
      <c r="F30" s="3"/>
      <c r="G30" s="5"/>
    </row>
    <row r="31" spans="1:9" ht="14" x14ac:dyDescent="0.3">
      <c r="A31" s="7" t="s">
        <v>34</v>
      </c>
      <c r="B31" s="3"/>
      <c r="C31" s="16" t="s">
        <v>35</v>
      </c>
      <c r="D31" s="3"/>
      <c r="E31" s="10">
        <v>881.77</v>
      </c>
      <c r="F31" s="3"/>
      <c r="G31" s="5"/>
    </row>
    <row r="32" spans="1:9" ht="14" x14ac:dyDescent="0.3">
      <c r="A32" s="7" t="s">
        <v>36</v>
      </c>
      <c r="B32" s="3"/>
      <c r="C32" s="16" t="s">
        <v>37</v>
      </c>
      <c r="D32" s="3"/>
      <c r="E32" s="10">
        <v>500</v>
      </c>
      <c r="F32" s="3"/>
      <c r="G32" s="5"/>
    </row>
    <row r="33" spans="1:9" ht="14" x14ac:dyDescent="0.3">
      <c r="A33" s="7" t="s">
        <v>38</v>
      </c>
      <c r="B33" s="3"/>
      <c r="C33" s="16" t="s">
        <v>37</v>
      </c>
      <c r="D33" s="3"/>
      <c r="E33" s="10">
        <v>1000</v>
      </c>
      <c r="F33" s="3"/>
      <c r="G33" s="5"/>
    </row>
    <row r="34" spans="1:9" ht="14" x14ac:dyDescent="0.3">
      <c r="A34" s="7" t="s">
        <v>39</v>
      </c>
      <c r="B34" s="3"/>
      <c r="C34" s="16" t="s">
        <v>37</v>
      </c>
      <c r="D34" s="3"/>
      <c r="E34" s="10">
        <v>1000</v>
      </c>
      <c r="F34" s="3"/>
      <c r="G34" s="5"/>
    </row>
    <row r="35" spans="1:9" ht="14" x14ac:dyDescent="0.3">
      <c r="A35" s="7" t="s">
        <v>40</v>
      </c>
      <c r="B35" s="3"/>
      <c r="C35" s="16" t="s">
        <v>37</v>
      </c>
      <c r="D35" s="3"/>
      <c r="E35" s="10">
        <v>500</v>
      </c>
      <c r="F35" s="3"/>
      <c r="G35" s="5"/>
    </row>
    <row r="36" spans="1:9" ht="14" x14ac:dyDescent="0.3">
      <c r="A36" s="7" t="s">
        <v>41</v>
      </c>
      <c r="B36" s="3"/>
      <c r="C36" s="16" t="s">
        <v>42</v>
      </c>
      <c r="D36" s="3"/>
      <c r="E36" s="10">
        <v>137.94999999999999</v>
      </c>
      <c r="F36" s="3"/>
      <c r="G36" s="5"/>
    </row>
    <row r="37" spans="1:9" ht="15.75" customHeight="1" x14ac:dyDescent="0.35">
      <c r="A37" s="3"/>
      <c r="B37" s="3"/>
      <c r="C37" s="3"/>
      <c r="D37" s="17"/>
      <c r="E37" s="18"/>
      <c r="F37" s="19">
        <f>SUM(E23:E36)</f>
        <v>7774.72</v>
      </c>
      <c r="G37" s="5"/>
      <c r="I37" s="13"/>
    </row>
    <row r="38" spans="1:9" ht="15.75" customHeight="1" x14ac:dyDescent="0.35">
      <c r="A38" s="3"/>
      <c r="B38" s="3"/>
      <c r="C38" s="3"/>
      <c r="D38" s="17"/>
      <c r="E38" s="18"/>
      <c r="F38" s="12"/>
      <c r="G38" s="5"/>
      <c r="I38" s="13"/>
    </row>
    <row r="39" spans="1:9" ht="15.75" customHeight="1" x14ac:dyDescent="0.35">
      <c r="A39" s="6" t="s">
        <v>43</v>
      </c>
      <c r="B39" s="14"/>
      <c r="C39" s="15"/>
      <c r="D39" s="3"/>
      <c r="E39" s="3"/>
      <c r="F39" s="3"/>
      <c r="G39" s="5"/>
      <c r="I39" s="13"/>
    </row>
    <row r="40" spans="1:9" ht="15.75" customHeight="1" x14ac:dyDescent="0.35">
      <c r="A40" s="7" t="s">
        <v>25</v>
      </c>
      <c r="B40" s="14"/>
      <c r="C40" s="16" t="s">
        <v>44</v>
      </c>
      <c r="D40" s="3"/>
      <c r="E40" s="9">
        <v>250</v>
      </c>
      <c r="F40" s="3"/>
      <c r="G40" s="5"/>
      <c r="I40" s="13"/>
    </row>
    <row r="41" spans="1:9" ht="15.75" customHeight="1" x14ac:dyDescent="0.35">
      <c r="A41" s="7" t="s">
        <v>45</v>
      </c>
      <c r="B41" s="14"/>
      <c r="C41" s="16" t="s">
        <v>46</v>
      </c>
      <c r="D41" s="3"/>
      <c r="E41" s="10">
        <v>1000</v>
      </c>
      <c r="F41" s="3"/>
      <c r="G41" s="5"/>
      <c r="I41" s="13"/>
    </row>
    <row r="42" spans="1:9" ht="15.75" customHeight="1" x14ac:dyDescent="0.35">
      <c r="A42" s="7" t="s">
        <v>47</v>
      </c>
      <c r="B42" s="14"/>
      <c r="C42" s="16" t="s">
        <v>48</v>
      </c>
      <c r="D42" s="3"/>
      <c r="E42" s="10">
        <v>250</v>
      </c>
      <c r="F42" s="3"/>
      <c r="G42" s="5"/>
      <c r="I42" s="13"/>
    </row>
    <row r="43" spans="1:9" ht="15.75" customHeight="1" x14ac:dyDescent="0.35">
      <c r="A43" s="7" t="s">
        <v>49</v>
      </c>
      <c r="B43" s="14"/>
      <c r="C43" s="16" t="s">
        <v>50</v>
      </c>
      <c r="D43" s="3"/>
      <c r="E43" s="10">
        <v>500</v>
      </c>
      <c r="F43" s="3"/>
      <c r="G43" s="5"/>
      <c r="I43" s="13"/>
    </row>
    <row r="44" spans="1:9" ht="15.75" customHeight="1" x14ac:dyDescent="0.35">
      <c r="A44" s="7"/>
      <c r="B44" s="14"/>
      <c r="C44" s="15"/>
      <c r="D44" s="3"/>
      <c r="E44" s="3"/>
      <c r="F44" s="3"/>
      <c r="G44" s="5"/>
      <c r="I44" s="13"/>
    </row>
    <row r="45" spans="1:9" ht="15.75" customHeight="1" x14ac:dyDescent="0.35">
      <c r="D45" s="17"/>
      <c r="E45" s="20"/>
      <c r="F45" s="19">
        <f>SUM(E40:E43)</f>
        <v>2000</v>
      </c>
      <c r="G45" s="5"/>
      <c r="I45" s="13"/>
    </row>
    <row r="46" spans="1:9" ht="15.75" customHeight="1" x14ac:dyDescent="0.35">
      <c r="A46" s="6" t="s">
        <v>51</v>
      </c>
      <c r="D46" s="17"/>
      <c r="E46" s="20"/>
      <c r="F46" s="12"/>
      <c r="G46" s="5"/>
      <c r="I46" s="13"/>
    </row>
    <row r="47" spans="1:9" ht="15.75" customHeight="1" x14ac:dyDescent="0.35">
      <c r="A47" s="3"/>
      <c r="B47" s="3"/>
      <c r="C47" s="3"/>
      <c r="D47" s="17"/>
      <c r="E47" s="18"/>
      <c r="F47" s="12"/>
      <c r="G47" s="5"/>
      <c r="I47" s="13"/>
    </row>
    <row r="48" spans="1:9" ht="15.75" customHeight="1" x14ac:dyDescent="0.3">
      <c r="A48" s="21" t="s">
        <v>52</v>
      </c>
      <c r="B48" s="3"/>
      <c r="C48" s="3"/>
      <c r="E48" s="18"/>
      <c r="F48" s="22">
        <f>SUM(F20:F47)</f>
        <v>13955.900000000001</v>
      </c>
    </row>
    <row r="49" spans="1:7" ht="15.75" customHeight="1" x14ac:dyDescent="0.3">
      <c r="A49" s="3"/>
      <c r="B49" s="3"/>
      <c r="C49" s="3"/>
      <c r="D49" s="3"/>
      <c r="E49" s="3"/>
      <c r="F49" s="5"/>
    </row>
    <row r="50" spans="1:7" ht="15.75" customHeight="1" thickBot="1" x14ac:dyDescent="0.35">
      <c r="A50" s="6" t="str">
        <f>[2]Sheet1!$A$9</f>
        <v>Remaining Allowance for the term ending November 30, 2026 as of March 31, 2025</v>
      </c>
      <c r="B50" s="3"/>
      <c r="D50" s="18"/>
      <c r="E50" s="23"/>
      <c r="F50" s="24">
        <f>SUM(F7-F48)</f>
        <v>14074.099999999999</v>
      </c>
    </row>
    <row r="51" spans="1:7" ht="14.5" thickTop="1" x14ac:dyDescent="0.3">
      <c r="A51" s="3"/>
      <c r="B51" s="3"/>
      <c r="C51" s="6"/>
      <c r="D51" s="6"/>
      <c r="E51" s="6"/>
      <c r="F51" s="6"/>
      <c r="G51" s="25"/>
    </row>
    <row r="52" spans="1:7" ht="14.5" thickBot="1" x14ac:dyDescent="0.35">
      <c r="A52" s="26"/>
      <c r="B52" s="26"/>
      <c r="C52" s="27"/>
      <c r="D52" s="27"/>
      <c r="E52" s="27"/>
      <c r="F52" s="27"/>
      <c r="G52" s="28"/>
    </row>
    <row r="53" spans="1:7" ht="14" x14ac:dyDescent="0.3">
      <c r="A53" s="3"/>
      <c r="B53" s="3"/>
      <c r="C53" s="6"/>
      <c r="D53" s="6"/>
      <c r="E53" s="6"/>
      <c r="F53" s="6"/>
      <c r="G53" s="25"/>
    </row>
    <row r="54" spans="1:7" ht="14" x14ac:dyDescent="0.3">
      <c r="A54" s="3" t="s">
        <v>53</v>
      </c>
      <c r="B54" s="3"/>
      <c r="C54" s="6"/>
      <c r="D54" s="6"/>
      <c r="E54" s="6"/>
      <c r="F54" s="12">
        <f>'[3]2023 Newsletter December 31'!$L$30</f>
        <v>9554.4631540000009</v>
      </c>
      <c r="G54" s="25"/>
    </row>
    <row r="55" spans="1:7" ht="14" x14ac:dyDescent="0.3">
      <c r="A55" s="3" t="s">
        <v>54</v>
      </c>
      <c r="B55" s="3"/>
      <c r="C55" s="6"/>
      <c r="D55" s="6"/>
      <c r="E55" s="6"/>
      <c r="F55" s="12">
        <f>'[4]2024 Newsletter December 31'!$L$30</f>
        <v>9883.8381399999998</v>
      </c>
      <c r="G55" s="25"/>
    </row>
    <row r="56" spans="1:7" ht="14" x14ac:dyDescent="0.3">
      <c r="A56" s="6"/>
      <c r="B56" s="3"/>
      <c r="C56" s="6"/>
      <c r="D56" s="6"/>
      <c r="E56" s="6"/>
      <c r="F56" s="25"/>
      <c r="G56" s="25"/>
    </row>
    <row r="57" spans="1:7" ht="14" x14ac:dyDescent="0.3">
      <c r="A57" s="29" t="s">
        <v>55</v>
      </c>
      <c r="B57" s="3"/>
      <c r="C57" s="6"/>
      <c r="D57" s="6"/>
      <c r="E57" s="6"/>
      <c r="F57" s="6"/>
      <c r="G57" s="25"/>
    </row>
    <row r="58" spans="1:7" ht="14.5" thickBot="1" x14ac:dyDescent="0.35">
      <c r="A58" s="26"/>
      <c r="B58" s="27"/>
      <c r="C58" s="27"/>
      <c r="D58" s="27"/>
      <c r="E58" s="30"/>
      <c r="F58" s="31"/>
      <c r="G58" s="30"/>
    </row>
    <row r="59" spans="1:7" ht="14" x14ac:dyDescent="0.3">
      <c r="A59" s="3"/>
      <c r="B59" s="3"/>
      <c r="C59" s="3"/>
      <c r="D59" s="3"/>
      <c r="E59" s="3"/>
      <c r="F59" s="3"/>
      <c r="G59" s="3"/>
    </row>
  </sheetData>
  <sheetProtection algorithmName="SHA-512" hashValue="h4Tw5Xw4qayhnEh9e428GfiXoTN9dCAdUhJJzOKT7xvQAN3Z1tEQVyufZIK623TINv3v1CTZe3JvaXxzInt3YA==" saltValue="Td0ROQjgr145oqhu4eWPKw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Saggu, Manpreet</cp:lastModifiedBy>
  <dcterms:created xsi:type="dcterms:W3CDTF">2025-05-20T19:03:54Z</dcterms:created>
  <dcterms:modified xsi:type="dcterms:W3CDTF">2025-05-30T14:33:16Z</dcterms:modified>
</cp:coreProperties>
</file>