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F797E505-AC3A-4F79-AAAA-44863F5A065C}" xr6:coauthVersionLast="47" xr6:coauthVersionMax="47" xr10:uidLastSave="{00000000-0000-0000-0000-000000000000}"/>
  <workbookProtection workbookAlgorithmName="SHA-512" workbookHashValue="Jfjl9uVNJgL+Bylw6R7Et4wV03Y979YRYYDqNRGtT8rxvxl1cnYM9HtEVzWSk7EyzU+slxmNT8BhUB2xyb9uYQ==" workbookSaltValue="Elc6JFch2w63WxpsMijRsA==" workbookSpinCount="100000" lockStructure="1"/>
  <bookViews>
    <workbookView xWindow="-108" yWindow="-108" windowWidth="23256" windowHeight="14016" xr2:uid="{603B47FB-BB0A-47C9-833B-B8EE9FDE33A3}"/>
  </bookViews>
  <sheets>
    <sheet name="Year 1 Term Sum" sheetId="1" r:id="rId1"/>
  </sheets>
  <externalReferences>
    <externalReference r:id="rId2"/>
    <externalReference r:id="rId3"/>
    <externalReference r:id="rId4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Sum'!$A$1:$G$40</definedName>
    <definedName name="regbal">'Year 1 Term Sum'!$F$33</definedName>
    <definedName name="regbalttd">'Year 1 Term Sum'!$F$33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A33" i="1"/>
  <c r="F24" i="1"/>
  <c r="F15" i="1"/>
  <c r="F31" i="1" s="1"/>
  <c r="F7" i="1"/>
  <c r="A5" i="1"/>
  <c r="A3" i="1"/>
  <c r="F33" i="1" l="1"/>
</calcChain>
</file>

<file path=xl/sharedStrings.xml><?xml version="1.0" encoding="utf-8"?>
<sst xmlns="http://schemas.openxmlformats.org/spreadsheetml/2006/main" count="28" uniqueCount="26">
  <si>
    <t>REGIONAL COUNCILLOR’S TERM ALLOWANCE STATEMENT</t>
  </si>
  <si>
    <t xml:space="preserve">Allowance for the Current Council Term      </t>
  </si>
  <si>
    <t>2022 Expenses</t>
  </si>
  <si>
    <t>2023 Expenses</t>
  </si>
  <si>
    <t>AMO Workshop</t>
  </si>
  <si>
    <t>Aug. 23, 2023</t>
  </si>
  <si>
    <t>Donation - Wellspring Chinguacousy Cancer Centre</t>
  </si>
  <si>
    <t>Oct. 23, 2023</t>
  </si>
  <si>
    <t>Donation - St Roch Catholic Secondary School</t>
  </si>
  <si>
    <t>Dec. 5, 2023</t>
  </si>
  <si>
    <t>2024 Expenses</t>
  </si>
  <si>
    <t>Donation - Agnes Taylor Public School</t>
  </si>
  <si>
    <t>Feb. 5, 2024</t>
  </si>
  <si>
    <t>Donation - Special Olympics Brampton</t>
  </si>
  <si>
    <t>Feb. 15, 2024</t>
  </si>
  <si>
    <t>Donation - Knights of Rizal Central Canada</t>
  </si>
  <si>
    <t>Donation - The Chance Centre</t>
  </si>
  <si>
    <t>Apr. 23, 2024</t>
  </si>
  <si>
    <t>AMO AGM &amp; Annual Conference (Ottawa, ON)</t>
  </si>
  <si>
    <t>Aug. 18 - 21, 2024</t>
  </si>
  <si>
    <t>Nov. 12, 2024</t>
  </si>
  <si>
    <t>2025 Expenses</t>
  </si>
  <si>
    <t>2026 Expenses</t>
  </si>
  <si>
    <t>Term To Date Expenses for November 17, 2022 to November 30, 2026</t>
  </si>
  <si>
    <t>2023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</si>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</sst>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166" fontId="4" fillId="0" borderId="0" xfId="1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0" fontId="7" fillId="0" borderId="0" xfId="0" applyFont="1"/>
    <xf numFmtId="167" fontId="4" fillId="0" borderId="0" xfId="0" quotePrefix="1" applyNumberFormat="1" applyFont="1"/>
    <xf numFmtId="167" fontId="4" fillId="0" borderId="0" xfId="0" applyNumberFormat="1" applyFont="1"/>
    <xf numFmtId="0" fontId="4" fillId="0" borderId="0" xfId="3" applyFont="1"/>
    <xf numFmtId="167" fontId="7" fillId="0" borderId="0" xfId="0" applyNumberFormat="1" applyFont="1"/>
    <xf numFmtId="0" fontId="2" fillId="0" borderId="0" xfId="0" applyFont="1" applyAlignment="1">
      <alignment horizontal="center"/>
    </xf>
    <xf numFmtId="166" fontId="4" fillId="0" borderId="0" xfId="1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5F51587C-AF21-4A95-ADE0-4C194E39B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19AB648B-842E-4A29-AF0D-539E74EB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Councillor%20Term%20Allowance-Excel\Vicente.xlsm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Councillor%20Term%20Allowance-Excel\Vicente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27">
          <cell r="B27" t="str">
            <v>VICENTE, PAUL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  <row r="33">
          <cell r="L33">
            <v>10072.097008000001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2DB8-CEAA-4114-8C9D-F678BC4FCB52}">
  <sheetPr>
    <tabColor rgb="FFFF0000"/>
    <pageSetUpPr fitToPage="1"/>
  </sheetPr>
  <dimension ref="A1:I42"/>
  <sheetViews>
    <sheetView showZeros="0" tabSelected="1" zoomScale="90" zoomScaleNormal="90" workbookViewId="0">
      <selection activeCell="O4" sqref="O4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9" s="1" customFormat="1" ht="75" customHeight="1" x14ac:dyDescent="0.35">
      <c r="A1" s="34" t="s">
        <v>0</v>
      </c>
      <c r="B1" s="34"/>
      <c r="C1" s="34"/>
      <c r="D1" s="34"/>
      <c r="E1" s="34"/>
      <c r="F1" s="34"/>
      <c r="G1" s="34"/>
    </row>
    <row r="3" spans="1:9" ht="15.6" x14ac:dyDescent="0.3">
      <c r="A3" s="35" t="str">
        <f>[1]Variables!B27</f>
        <v>VICENTE, PAUL</v>
      </c>
      <c r="B3" s="36"/>
      <c r="C3" s="36"/>
      <c r="D3" s="36"/>
      <c r="E3" s="36"/>
      <c r="F3" s="36"/>
      <c r="G3" s="36"/>
    </row>
    <row r="5" spans="1:9" ht="15.75" customHeight="1" x14ac:dyDescent="0.3">
      <c r="A5" s="36" t="str">
        <f>[2]Sheet1!$A$10</f>
        <v>For the period November 17, 2022 to March 31, 2025</v>
      </c>
      <c r="B5" s="36"/>
      <c r="C5" s="36"/>
      <c r="D5" s="36"/>
      <c r="E5" s="36"/>
      <c r="F5" s="36"/>
    </row>
    <row r="7" spans="1:9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3.8" x14ac:dyDescent="0.25">
      <c r="A8" s="3"/>
      <c r="B8" s="3"/>
      <c r="C8" s="3"/>
      <c r="D8" s="3"/>
      <c r="E8" s="3"/>
      <c r="F8" s="3"/>
      <c r="G8" s="5"/>
    </row>
    <row r="9" spans="1:9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9" ht="13.8" x14ac:dyDescent="0.25">
      <c r="A10" s="6"/>
      <c r="B10" s="3"/>
      <c r="C10" s="3"/>
      <c r="D10" s="3"/>
      <c r="E10" s="3"/>
      <c r="F10" s="3"/>
      <c r="G10" s="5"/>
    </row>
    <row r="11" spans="1:9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9" ht="13.8" x14ac:dyDescent="0.25">
      <c r="A12" s="3" t="s">
        <v>4</v>
      </c>
      <c r="B12" s="3"/>
      <c r="C12" s="7" t="s">
        <v>5</v>
      </c>
      <c r="D12" s="3"/>
      <c r="E12" s="8">
        <v>203.52</v>
      </c>
      <c r="F12" s="3"/>
      <c r="G12" s="5"/>
    </row>
    <row r="13" spans="1:9" ht="13.8" x14ac:dyDescent="0.25">
      <c r="A13" s="3" t="s">
        <v>6</v>
      </c>
      <c r="B13" s="3"/>
      <c r="C13" s="7" t="s">
        <v>7</v>
      </c>
      <c r="D13" s="3"/>
      <c r="E13" s="9">
        <v>250</v>
      </c>
      <c r="F13" s="3"/>
      <c r="G13" s="5"/>
    </row>
    <row r="14" spans="1:9" ht="13.8" x14ac:dyDescent="0.25">
      <c r="A14" s="3" t="s">
        <v>8</v>
      </c>
      <c r="B14" s="3"/>
      <c r="C14" s="7" t="s">
        <v>9</v>
      </c>
      <c r="D14" s="3"/>
      <c r="E14" s="9">
        <v>300</v>
      </c>
      <c r="F14" s="3"/>
      <c r="G14" s="5"/>
    </row>
    <row r="15" spans="1:9" ht="13.8" x14ac:dyDescent="0.25">
      <c r="A15" s="6"/>
      <c r="B15" s="3"/>
      <c r="C15" s="3"/>
      <c r="D15" s="3"/>
      <c r="E15" s="3"/>
      <c r="F15" s="10">
        <f>SUM(E12:E14)</f>
        <v>753.52</v>
      </c>
      <c r="G15" s="5"/>
    </row>
    <row r="16" spans="1:9" ht="13.8" x14ac:dyDescent="0.25">
      <c r="A16" s="3"/>
      <c r="B16" s="3"/>
      <c r="C16" s="3"/>
      <c r="D16" s="3"/>
      <c r="E16" s="3"/>
      <c r="F16" s="11"/>
      <c r="G16" s="5"/>
      <c r="H16" s="12"/>
      <c r="I16" s="12"/>
    </row>
    <row r="17" spans="1:9" ht="15.6" x14ac:dyDescent="0.3">
      <c r="A17" s="6" t="s">
        <v>10</v>
      </c>
      <c r="B17" s="13"/>
      <c r="C17" s="14"/>
      <c r="D17" s="3"/>
      <c r="E17" s="3"/>
      <c r="F17" s="3"/>
      <c r="G17" s="5"/>
    </row>
    <row r="18" spans="1:9" ht="15" x14ac:dyDescent="0.25">
      <c r="A18" s="3" t="s">
        <v>11</v>
      </c>
      <c r="B18" s="15"/>
      <c r="C18" s="16" t="s">
        <v>12</v>
      </c>
      <c r="D18" s="3"/>
      <c r="E18" s="8">
        <v>400</v>
      </c>
      <c r="F18" s="3"/>
      <c r="G18" s="5"/>
    </row>
    <row r="19" spans="1:9" ht="15" x14ac:dyDescent="0.25">
      <c r="A19" s="3" t="s">
        <v>13</v>
      </c>
      <c r="B19" s="15"/>
      <c r="C19" s="17" t="s">
        <v>14</v>
      </c>
      <c r="D19" s="3"/>
      <c r="E19" s="9">
        <v>200</v>
      </c>
      <c r="F19" s="3"/>
      <c r="G19" s="5"/>
    </row>
    <row r="20" spans="1:9" ht="15" x14ac:dyDescent="0.25">
      <c r="A20" s="3" t="s">
        <v>15</v>
      </c>
      <c r="B20" s="15"/>
      <c r="C20" s="17" t="s">
        <v>14</v>
      </c>
      <c r="D20" s="3"/>
      <c r="E20" s="9">
        <v>165</v>
      </c>
      <c r="F20" s="3"/>
      <c r="G20" s="5"/>
    </row>
    <row r="21" spans="1:9" ht="15" x14ac:dyDescent="0.25">
      <c r="A21" s="3" t="s">
        <v>16</v>
      </c>
      <c r="B21" s="15"/>
      <c r="C21" s="16" t="s">
        <v>17</v>
      </c>
      <c r="D21" s="3"/>
      <c r="E21" s="9">
        <v>500</v>
      </c>
      <c r="F21" s="3"/>
      <c r="G21" s="5"/>
    </row>
    <row r="22" spans="1:9" ht="15" x14ac:dyDescent="0.25">
      <c r="A22" s="18" t="s">
        <v>18</v>
      </c>
      <c r="B22" s="15"/>
      <c r="C22" s="7" t="s">
        <v>19</v>
      </c>
      <c r="D22" s="3"/>
      <c r="E22" s="9">
        <v>6760.86</v>
      </c>
      <c r="F22" s="3"/>
      <c r="G22" s="5"/>
    </row>
    <row r="23" spans="1:9" ht="13.8" x14ac:dyDescent="0.25">
      <c r="A23" s="3" t="s">
        <v>6</v>
      </c>
      <c r="B23" s="3"/>
      <c r="C23" s="7" t="s">
        <v>20</v>
      </c>
      <c r="D23" s="3"/>
      <c r="E23" s="9">
        <v>200</v>
      </c>
      <c r="F23" s="3"/>
      <c r="G23" s="5"/>
    </row>
    <row r="24" spans="1:9" ht="15" x14ac:dyDescent="0.25">
      <c r="A24" s="3"/>
      <c r="B24" s="15"/>
      <c r="C24" s="19"/>
      <c r="D24" s="3"/>
      <c r="E24" s="3"/>
      <c r="F24" s="10">
        <f>SUM(E18:E23)</f>
        <v>8225.86</v>
      </c>
      <c r="G24" s="5"/>
    </row>
    <row r="25" spans="1:9" ht="15" x14ac:dyDescent="0.25">
      <c r="A25" s="3"/>
      <c r="B25" s="15"/>
      <c r="C25" s="19"/>
      <c r="D25" s="3"/>
      <c r="E25" s="3"/>
      <c r="F25" s="3"/>
      <c r="G25" s="5"/>
    </row>
    <row r="26" spans="1:9" ht="15.75" customHeight="1" x14ac:dyDescent="0.3">
      <c r="A26" s="6" t="s">
        <v>21</v>
      </c>
      <c r="B26" s="13"/>
      <c r="C26" s="14"/>
      <c r="D26" s="3"/>
      <c r="E26" s="3"/>
      <c r="F26" s="3"/>
      <c r="G26" s="5"/>
      <c r="I26" s="12"/>
    </row>
    <row r="27" spans="1:9" ht="15.75" customHeight="1" x14ac:dyDescent="0.3">
      <c r="A27" s="6"/>
      <c r="B27" s="13"/>
      <c r="C27" s="14"/>
      <c r="D27" s="3"/>
      <c r="E27" s="3"/>
      <c r="F27" s="10"/>
      <c r="G27" s="5"/>
      <c r="I27" s="12"/>
    </row>
    <row r="28" spans="1:9" ht="15.75" customHeight="1" x14ac:dyDescent="0.3">
      <c r="D28" s="20"/>
      <c r="E28" s="21"/>
      <c r="F28" s="11"/>
      <c r="G28" s="5"/>
      <c r="I28" s="12"/>
    </row>
    <row r="29" spans="1:9" ht="15.75" customHeight="1" x14ac:dyDescent="0.3">
      <c r="A29" s="6" t="s">
        <v>22</v>
      </c>
      <c r="D29" s="20"/>
      <c r="E29" s="21"/>
      <c r="F29" s="11"/>
      <c r="G29" s="5"/>
      <c r="I29" s="12"/>
    </row>
    <row r="30" spans="1:9" ht="15.75" customHeight="1" x14ac:dyDescent="0.3">
      <c r="A30" s="3"/>
      <c r="B30" s="3"/>
      <c r="C30" s="3"/>
      <c r="D30" s="20"/>
      <c r="E30" s="22"/>
      <c r="F30" s="11"/>
      <c r="G30" s="5"/>
      <c r="I30" s="12"/>
    </row>
    <row r="31" spans="1:9" ht="15.75" customHeight="1" x14ac:dyDescent="0.25">
      <c r="A31" s="23" t="s">
        <v>23</v>
      </c>
      <c r="B31" s="3"/>
      <c r="C31" s="3"/>
      <c r="E31" s="22"/>
      <c r="F31" s="24">
        <f>SUM(F15:F30)</f>
        <v>8979.380000000001</v>
      </c>
    </row>
    <row r="32" spans="1:9" ht="15.75" customHeight="1" x14ac:dyDescent="0.25">
      <c r="A32" s="3"/>
      <c r="B32" s="3"/>
      <c r="C32" s="3"/>
      <c r="D32" s="3"/>
      <c r="E32" s="3"/>
      <c r="F32" s="5"/>
    </row>
    <row r="33" spans="1:7" ht="15.75" customHeight="1" thickBot="1" x14ac:dyDescent="0.3">
      <c r="A33" s="6" t="str">
        <f>[2]Sheet1!$A$9</f>
        <v>Remaining Allowance for the term ending November 30, 2026 as of March 31, 2025</v>
      </c>
      <c r="B33" s="3"/>
      <c r="D33" s="22"/>
      <c r="E33" s="25"/>
      <c r="F33" s="26">
        <f>SUM(F7-F31)</f>
        <v>19050.62</v>
      </c>
    </row>
    <row r="34" spans="1:7" ht="14.4" thickTop="1" x14ac:dyDescent="0.25">
      <c r="A34" s="3"/>
      <c r="B34" s="3"/>
      <c r="C34" s="6"/>
      <c r="D34" s="6"/>
      <c r="E34" s="6"/>
      <c r="F34" s="6"/>
      <c r="G34" s="27"/>
    </row>
    <row r="35" spans="1:7" ht="14.4" thickBot="1" x14ac:dyDescent="0.3">
      <c r="A35" s="28"/>
      <c r="B35" s="28"/>
      <c r="C35" s="29"/>
      <c r="D35" s="29"/>
      <c r="E35" s="29"/>
      <c r="F35" s="29"/>
      <c r="G35" s="30"/>
    </row>
    <row r="36" spans="1:7" ht="13.8" x14ac:dyDescent="0.25">
      <c r="A36" s="3"/>
      <c r="B36" s="3"/>
      <c r="C36" s="6"/>
      <c r="D36" s="6"/>
      <c r="E36" s="6"/>
      <c r="F36" s="6"/>
      <c r="G36" s="27"/>
    </row>
    <row r="37" spans="1:7" ht="13.8" x14ac:dyDescent="0.25">
      <c r="A37" s="3" t="s">
        <v>24</v>
      </c>
      <c r="B37" s="3"/>
      <c r="C37" s="6"/>
      <c r="D37" s="6"/>
      <c r="E37" s="6"/>
      <c r="F37" s="11">
        <f>'[3]2023 Newsletter December 31'!$L$33</f>
        <v>10072.097008000001</v>
      </c>
      <c r="G37" s="27"/>
    </row>
    <row r="38" spans="1:7" ht="13.8" x14ac:dyDescent="0.25">
      <c r="A38" s="6"/>
      <c r="B38" s="3"/>
      <c r="C38" s="6"/>
      <c r="D38" s="6"/>
      <c r="E38" s="6"/>
      <c r="F38" s="6"/>
      <c r="G38" s="27"/>
    </row>
    <row r="39" spans="1:7" ht="13.8" x14ac:dyDescent="0.25">
      <c r="A39" s="31" t="s">
        <v>25</v>
      </c>
      <c r="B39" s="3"/>
      <c r="C39" s="6"/>
      <c r="D39" s="6"/>
      <c r="E39" s="6"/>
      <c r="F39" s="6"/>
      <c r="G39" s="27"/>
    </row>
    <row r="40" spans="1:7" ht="14.4" thickBot="1" x14ac:dyDescent="0.3">
      <c r="A40" s="28"/>
      <c r="B40" s="29"/>
      <c r="C40" s="29"/>
      <c r="D40" s="29"/>
      <c r="E40" s="32"/>
      <c r="F40" s="33"/>
      <c r="G40" s="32"/>
    </row>
    <row r="41" spans="1:7" ht="13.8" x14ac:dyDescent="0.25">
      <c r="A41" s="3"/>
      <c r="B41" s="3"/>
      <c r="C41" s="3"/>
      <c r="D41" s="3"/>
      <c r="E41" s="3"/>
      <c r="F41" s="3"/>
      <c r="G41" s="3"/>
    </row>
    <row r="42" spans="1:7" ht="13.8" x14ac:dyDescent="0.25">
      <c r="A42" s="3"/>
      <c r="B42" s="3"/>
      <c r="C42" s="3"/>
      <c r="D42" s="3"/>
      <c r="E42" s="3"/>
      <c r="F42" s="3"/>
      <c r="G42" s="3"/>
    </row>
  </sheetData>
  <sheetProtection algorithmName="SHA-512" hashValue="QU/MF796LlGnnWWIGjlgU8uLCpQZMkRjXJeCBP6hENvWwx1iPr5S7PbGSeR6tjHlSk5JFOtXP40TSniX8krZuA==" saltValue="Ar0nvMtDh/QyYn/0qugxcQ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78" orientation="portrait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2025-05-20T18:59:16Z</dcterms:created>
  <dcterms:modified xsi:type="dcterms:W3CDTF">2025-05-26T13:10:45Z</dcterms:modified>
</cp:coreProperties>
</file>