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2F1FC455-B462-4086-9124-6F0A026C8067}" xr6:coauthVersionLast="47" xr6:coauthVersionMax="47" xr10:uidLastSave="{00000000-0000-0000-0000-000000000000}"/>
  <workbookProtection workbookAlgorithmName="SHA-512" workbookHashValue="iXacLRX8mKDBXLifwLb6S2AUFu7vhjnvM07dugwNXWym4Gtna4mXpqpj32z8tuj4synq781qplC9WU5xntRsVQ==" workbookSaltValue="2XUeAVG1DpnU+F4GhxHhEw==" workbookSpinCount="100000" lockStructure="1"/>
  <bookViews>
    <workbookView xWindow="-108" yWindow="-108" windowWidth="23256" windowHeight="14016" xr2:uid="{63668312-09EB-4423-8C13-2F2BEE3FA33D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Sum'!$A$1:$G$45</definedName>
    <definedName name="regbal">'Year 1 Term Sum'!$F$36</definedName>
    <definedName name="regbalttd">'Year 1 Term Sum'!$F$36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A36" i="1"/>
  <c r="F30" i="1"/>
  <c r="F26" i="1"/>
  <c r="F15" i="1"/>
  <c r="F7" i="1"/>
  <c r="A5" i="1"/>
  <c r="A3" i="1"/>
  <c r="F34" i="1" l="1"/>
  <c r="F36" i="1" s="1"/>
</calcChain>
</file>

<file path=xl/sharedStrings.xml><?xml version="1.0" encoding="utf-8"?>
<sst xmlns="http://schemas.openxmlformats.org/spreadsheetml/2006/main" count="35" uniqueCount="33">
  <si>
    <t>REGIONAL COUNCILLOR’S TERM ALLOWANCE STATEMENT</t>
  </si>
  <si>
    <t xml:space="preserve">Allowance for the Current Council Term      </t>
  </si>
  <si>
    <t>2022 Expenses</t>
  </si>
  <si>
    <t>2023 Expenses</t>
  </si>
  <si>
    <t>Police Service - Online record check</t>
  </si>
  <si>
    <t>Mar. 2, 2023</t>
  </si>
  <si>
    <t>Carassauga Festival Passports</t>
  </si>
  <si>
    <t>May 26, 2023</t>
  </si>
  <si>
    <t>Donation - Services and Housing in the Province - Acorn Festive Event</t>
  </si>
  <si>
    <t>Dec. 14, 2023</t>
  </si>
  <si>
    <t>2024 Expenses</t>
  </si>
  <si>
    <t>Donation - Citizens for the Advancement of Community Development</t>
  </si>
  <si>
    <t>Feb. 28, 2024</t>
  </si>
  <si>
    <t>May 14, 2024</t>
  </si>
  <si>
    <t>Poland Pavilion - Advertisement for Carassauga Festival</t>
  </si>
  <si>
    <t>May 29, 2024</t>
  </si>
  <si>
    <t>Donation - Services and Housing in the Province - A Helping Hand for Him</t>
  </si>
  <si>
    <t>Jun. 5, 2024</t>
  </si>
  <si>
    <t>Donation - Huron Heights Residents Association Community BBQ</t>
  </si>
  <si>
    <t>Jul. 17, 2024</t>
  </si>
  <si>
    <t>Donation - Services and Housing in the Province - Peel Youth Village</t>
  </si>
  <si>
    <t>Jul. 30, 2024</t>
  </si>
  <si>
    <t>Donation - Back to School Event</t>
  </si>
  <si>
    <t>Sep. 11, 2024</t>
  </si>
  <si>
    <t>Dec. 9, 2024</t>
  </si>
  <si>
    <t>2025 Expenses</t>
  </si>
  <si>
    <t>Sponsorship - Sts. Peter and Paul Parish - Easter Passion Play</t>
  </si>
  <si>
    <t>April. 12,13,18,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</si>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</sst>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43" fontId="4" fillId="0" borderId="0" xfId="2" applyNumberFormat="1" applyFon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EA1B90CB-47EC-4A04-BE3D-907786FC0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E2E5C931-A030-4937-A118-2FD47B64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Kovac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Kova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6">
          <cell r="B16" t="str">
            <v>KOVAC, JOHN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22">
          <cell r="L22">
            <v>10209.287672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4">
          <cell r="L14">
            <v>6406.1986880000013</v>
          </cell>
        </row>
        <row r="22">
          <cell r="L22">
            <v>11980.764458000001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E28D-34BC-472F-9FEE-F90FBB1654E9}">
  <sheetPr>
    <tabColor rgb="FFFF0000"/>
    <pageSetUpPr fitToPage="1"/>
  </sheetPr>
  <dimension ref="A1:I45"/>
  <sheetViews>
    <sheetView showZeros="0" tabSelected="1" zoomScale="85" zoomScaleNormal="85" workbookViewId="0">
      <selection activeCell="A6" sqref="A6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0" t="s">
        <v>0</v>
      </c>
      <c r="B1" s="30"/>
      <c r="C1" s="30"/>
      <c r="D1" s="30"/>
      <c r="E1" s="30"/>
      <c r="F1" s="30"/>
      <c r="G1" s="30"/>
    </row>
    <row r="3" spans="1:9" ht="15.6" x14ac:dyDescent="0.3">
      <c r="A3" s="31" t="str">
        <f>[1]Variables!B16</f>
        <v>KOVAC, JOHN</v>
      </c>
      <c r="B3" s="32"/>
      <c r="C3" s="32"/>
      <c r="D3" s="32"/>
      <c r="E3" s="32"/>
      <c r="F3" s="32"/>
      <c r="G3" s="32"/>
    </row>
    <row r="5" spans="1:9" ht="15.75" customHeight="1" x14ac:dyDescent="0.3">
      <c r="A5" s="32" t="str">
        <f>[2]Sheet1!$A$10</f>
        <v>For the period November 17, 2022 to March 31, 2025</v>
      </c>
      <c r="B5" s="32"/>
      <c r="C5" s="32"/>
      <c r="D5" s="32"/>
      <c r="E5" s="32"/>
      <c r="F5" s="32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3" t="s">
        <v>4</v>
      </c>
      <c r="B12" s="3"/>
      <c r="C12" s="7" t="s">
        <v>5</v>
      </c>
      <c r="D12" s="3"/>
      <c r="E12" s="8">
        <v>31.52</v>
      </c>
      <c r="F12" s="3"/>
      <c r="G12" s="5"/>
    </row>
    <row r="13" spans="1:9" ht="13.8" x14ac:dyDescent="0.25">
      <c r="A13" s="3" t="s">
        <v>6</v>
      </c>
      <c r="B13" s="3"/>
      <c r="C13" s="7" t="s">
        <v>7</v>
      </c>
      <c r="D13" s="3"/>
      <c r="E13" s="9">
        <v>500</v>
      </c>
      <c r="F13" s="3"/>
      <c r="G13" s="5"/>
    </row>
    <row r="14" spans="1:9" ht="13.8" x14ac:dyDescent="0.25">
      <c r="A14" s="3" t="s">
        <v>8</v>
      </c>
      <c r="B14" s="3"/>
      <c r="C14" s="7" t="s">
        <v>9</v>
      </c>
      <c r="D14" s="3"/>
      <c r="E14" s="9">
        <v>500</v>
      </c>
      <c r="F14" s="3"/>
      <c r="G14" s="5"/>
    </row>
    <row r="15" spans="1:9" ht="13.8" x14ac:dyDescent="0.25">
      <c r="A15" s="6"/>
      <c r="B15" s="3"/>
      <c r="C15" s="3"/>
      <c r="D15" s="3"/>
      <c r="E15" s="3"/>
      <c r="F15" s="10">
        <f>SUM(E12:E14)</f>
        <v>1031.52</v>
      </c>
      <c r="G15" s="5"/>
    </row>
    <row r="16" spans="1:9" ht="13.8" x14ac:dyDescent="0.25">
      <c r="A16" s="3"/>
      <c r="B16" s="3"/>
      <c r="C16" s="3"/>
      <c r="D16" s="3"/>
      <c r="E16" s="3"/>
      <c r="F16" s="11"/>
      <c r="G16" s="5"/>
      <c r="H16" s="12"/>
      <c r="I16" s="12"/>
    </row>
    <row r="17" spans="1:9" ht="15.6" x14ac:dyDescent="0.3">
      <c r="A17" s="6" t="s">
        <v>10</v>
      </c>
      <c r="B17" s="13"/>
      <c r="C17" s="14"/>
      <c r="D17" s="3"/>
      <c r="E17" s="3"/>
      <c r="F17" s="3"/>
      <c r="G17" s="5"/>
    </row>
    <row r="18" spans="1:9" ht="13.8" x14ac:dyDescent="0.25">
      <c r="A18" s="3" t="s">
        <v>11</v>
      </c>
      <c r="B18" s="3"/>
      <c r="C18" s="7" t="s">
        <v>12</v>
      </c>
      <c r="D18" s="3"/>
      <c r="E18" s="8">
        <v>500</v>
      </c>
      <c r="F18" s="3"/>
      <c r="G18" s="5"/>
    </row>
    <row r="19" spans="1:9" ht="13.8" x14ac:dyDescent="0.25">
      <c r="A19" s="3" t="s">
        <v>6</v>
      </c>
      <c r="B19" s="3"/>
      <c r="C19" s="7" t="s">
        <v>13</v>
      </c>
      <c r="D19" s="3"/>
      <c r="E19" s="15">
        <v>450.27</v>
      </c>
      <c r="F19" s="3"/>
      <c r="G19" s="5"/>
    </row>
    <row r="20" spans="1:9" ht="13.8" x14ac:dyDescent="0.25">
      <c r="A20" s="3" t="s">
        <v>14</v>
      </c>
      <c r="B20" s="3"/>
      <c r="C20" s="7" t="s">
        <v>15</v>
      </c>
      <c r="D20" s="3"/>
      <c r="E20" s="15">
        <v>250</v>
      </c>
      <c r="F20" s="3"/>
      <c r="G20" s="5"/>
    </row>
    <row r="21" spans="1:9" ht="13.8" x14ac:dyDescent="0.25">
      <c r="A21" s="3" t="s">
        <v>16</v>
      </c>
      <c r="B21" s="3"/>
      <c r="C21" s="7" t="s">
        <v>17</v>
      </c>
      <c r="D21" s="3"/>
      <c r="E21" s="15">
        <v>250</v>
      </c>
      <c r="F21" s="3"/>
      <c r="G21" s="5"/>
    </row>
    <row r="22" spans="1:9" ht="13.8" x14ac:dyDescent="0.25">
      <c r="A22" s="3" t="s">
        <v>18</v>
      </c>
      <c r="B22" s="3"/>
      <c r="C22" s="7" t="s">
        <v>19</v>
      </c>
      <c r="D22" s="3"/>
      <c r="E22" s="15">
        <v>635.78</v>
      </c>
      <c r="F22" s="3"/>
      <c r="G22" s="5"/>
    </row>
    <row r="23" spans="1:9" ht="13.8" x14ac:dyDescent="0.25">
      <c r="A23" s="3" t="s">
        <v>20</v>
      </c>
      <c r="B23" s="3"/>
      <c r="C23" s="7" t="s">
        <v>21</v>
      </c>
      <c r="D23" s="3"/>
      <c r="E23" s="15">
        <v>500</v>
      </c>
      <c r="F23" s="3"/>
      <c r="G23" s="5"/>
    </row>
    <row r="24" spans="1:9" ht="13.8" x14ac:dyDescent="0.25">
      <c r="A24" s="3" t="s">
        <v>22</v>
      </c>
      <c r="B24" s="3"/>
      <c r="C24" s="7" t="s">
        <v>23</v>
      </c>
      <c r="D24" s="3"/>
      <c r="E24" s="15">
        <v>200</v>
      </c>
      <c r="F24" s="3"/>
      <c r="G24" s="5"/>
    </row>
    <row r="25" spans="1:9" ht="13.8" x14ac:dyDescent="0.25">
      <c r="A25" s="3" t="s">
        <v>8</v>
      </c>
      <c r="B25" s="3"/>
      <c r="C25" s="7" t="s">
        <v>24</v>
      </c>
      <c r="D25" s="3"/>
      <c r="E25" s="15">
        <v>1000</v>
      </c>
      <c r="F25" s="3"/>
      <c r="G25" s="5"/>
    </row>
    <row r="26" spans="1:9" ht="15.6" x14ac:dyDescent="0.3">
      <c r="A26" s="6"/>
      <c r="B26" s="13"/>
      <c r="C26" s="14"/>
      <c r="D26" s="3"/>
      <c r="E26" s="3"/>
      <c r="F26" s="10">
        <f>SUM(E18:E25)</f>
        <v>3786.05</v>
      </c>
      <c r="G26" s="5"/>
    </row>
    <row r="27" spans="1:9" ht="15.6" x14ac:dyDescent="0.3">
      <c r="A27" s="6"/>
      <c r="B27" s="13"/>
      <c r="C27" s="14"/>
      <c r="D27" s="3"/>
      <c r="E27" s="3"/>
      <c r="F27" s="3"/>
      <c r="G27" s="5"/>
    </row>
    <row r="28" spans="1:9" ht="15.75" customHeight="1" x14ac:dyDescent="0.3">
      <c r="A28" s="6" t="s">
        <v>25</v>
      </c>
      <c r="B28" s="13"/>
      <c r="C28" s="14"/>
      <c r="D28" s="3"/>
      <c r="E28" s="3"/>
      <c r="F28" s="3"/>
      <c r="G28" s="5"/>
      <c r="I28" s="12"/>
    </row>
    <row r="29" spans="1:9" ht="15.75" customHeight="1" x14ac:dyDescent="0.3">
      <c r="A29" s="3" t="s">
        <v>26</v>
      </c>
      <c r="B29" s="13"/>
      <c r="C29" s="7" t="s">
        <v>27</v>
      </c>
      <c r="D29" s="3"/>
      <c r="E29" s="8">
        <v>1000</v>
      </c>
      <c r="F29" s="3"/>
      <c r="G29" s="5"/>
      <c r="I29" s="12"/>
    </row>
    <row r="30" spans="1:9" ht="15.75" customHeight="1" x14ac:dyDescent="0.3">
      <c r="A30" s="6"/>
      <c r="B30" s="13"/>
      <c r="C30" s="14"/>
      <c r="D30" s="3"/>
      <c r="E30" s="3"/>
      <c r="F30" s="10">
        <f>SUM(E29:E29)</f>
        <v>1000</v>
      </c>
      <c r="G30" s="5"/>
      <c r="I30" s="12"/>
    </row>
    <row r="31" spans="1:9" ht="15.75" customHeight="1" x14ac:dyDescent="0.3">
      <c r="D31" s="16"/>
      <c r="E31" s="17"/>
      <c r="F31" s="11"/>
      <c r="G31" s="5"/>
      <c r="I31" s="12"/>
    </row>
    <row r="32" spans="1:9" ht="15.75" customHeight="1" x14ac:dyDescent="0.3">
      <c r="A32" s="6" t="s">
        <v>28</v>
      </c>
      <c r="D32" s="16"/>
      <c r="E32" s="17"/>
      <c r="F32" s="11"/>
      <c r="G32" s="5"/>
      <c r="I32" s="12"/>
    </row>
    <row r="33" spans="1:9" ht="15.75" customHeight="1" x14ac:dyDescent="0.3">
      <c r="A33" s="3"/>
      <c r="B33" s="3"/>
      <c r="C33" s="3"/>
      <c r="D33" s="16"/>
      <c r="E33" s="18"/>
      <c r="F33" s="11"/>
      <c r="G33" s="5"/>
      <c r="I33" s="12"/>
    </row>
    <row r="34" spans="1:9" ht="15.75" customHeight="1" x14ac:dyDescent="0.25">
      <c r="A34" s="19" t="s">
        <v>29</v>
      </c>
      <c r="B34" s="3"/>
      <c r="C34" s="3"/>
      <c r="E34" s="18"/>
      <c r="F34" s="20">
        <f>SUM(F15:F33)</f>
        <v>5817.57</v>
      </c>
    </row>
    <row r="35" spans="1:9" ht="15.75" customHeight="1" x14ac:dyDescent="0.25">
      <c r="A35" s="3"/>
      <c r="B35" s="3"/>
      <c r="C35" s="3"/>
      <c r="D35" s="3"/>
      <c r="E35" s="3"/>
      <c r="F35" s="5"/>
    </row>
    <row r="36" spans="1:9" ht="15.75" customHeight="1" thickBot="1" x14ac:dyDescent="0.3">
      <c r="A36" s="6" t="str">
        <f>[2]Sheet1!$A$9</f>
        <v>Remaining Allowance for the term ending November 30, 2026 as of March 31, 2025</v>
      </c>
      <c r="B36" s="3"/>
      <c r="D36" s="18"/>
      <c r="E36" s="21"/>
      <c r="F36" s="22">
        <f>SUM(F7-F34)</f>
        <v>22212.43</v>
      </c>
    </row>
    <row r="37" spans="1:9" ht="14.4" thickTop="1" x14ac:dyDescent="0.25">
      <c r="A37" s="3"/>
      <c r="B37" s="3"/>
      <c r="C37" s="6"/>
      <c r="D37" s="6"/>
      <c r="E37" s="6"/>
      <c r="F37" s="6"/>
      <c r="G37" s="23"/>
    </row>
    <row r="38" spans="1:9" ht="14.4" thickBot="1" x14ac:dyDescent="0.3">
      <c r="A38" s="24"/>
      <c r="B38" s="24"/>
      <c r="C38" s="25"/>
      <c r="D38" s="25"/>
      <c r="E38" s="25"/>
      <c r="F38" s="25"/>
      <c r="G38" s="26"/>
    </row>
    <row r="39" spans="1:9" ht="13.8" x14ac:dyDescent="0.25">
      <c r="A39" s="3"/>
      <c r="B39" s="3"/>
      <c r="C39" s="6"/>
      <c r="D39" s="6"/>
      <c r="E39" s="6"/>
      <c r="F39" s="6"/>
      <c r="G39" s="23"/>
    </row>
    <row r="40" spans="1:9" ht="13.8" x14ac:dyDescent="0.25">
      <c r="A40" s="3" t="s">
        <v>30</v>
      </c>
      <c r="B40" s="3"/>
      <c r="C40" s="6"/>
      <c r="D40" s="6"/>
      <c r="E40" s="6"/>
      <c r="F40" s="8">
        <f>'[3]2023 Newsletter December 31'!$L$22</f>
        <v>10209.287672</v>
      </c>
      <c r="G40" s="23"/>
    </row>
    <row r="41" spans="1:9" ht="13.8" x14ac:dyDescent="0.25">
      <c r="A41" s="3" t="s">
        <v>31</v>
      </c>
      <c r="B41" s="3"/>
      <c r="C41" s="6"/>
      <c r="D41" s="6"/>
      <c r="E41" s="6"/>
      <c r="F41" s="8">
        <f>'[4]2024 Newsletter December 31'!$L$22</f>
        <v>11980.764458000001</v>
      </c>
      <c r="G41" s="23"/>
    </row>
    <row r="42" spans="1:9" ht="13.8" x14ac:dyDescent="0.25">
      <c r="A42" s="3"/>
      <c r="B42" s="3"/>
      <c r="C42" s="6"/>
      <c r="D42" s="6"/>
      <c r="E42" s="6"/>
      <c r="F42" s="6"/>
      <c r="G42" s="23"/>
    </row>
    <row r="43" spans="1:9" ht="13.8" x14ac:dyDescent="0.25">
      <c r="A43" s="27" t="s">
        <v>32</v>
      </c>
      <c r="B43" s="3"/>
      <c r="C43" s="6"/>
      <c r="D43" s="6"/>
      <c r="E43" s="6"/>
      <c r="F43" s="6"/>
      <c r="G43" s="23"/>
    </row>
    <row r="44" spans="1:9" ht="14.4" thickBot="1" x14ac:dyDescent="0.3">
      <c r="A44" s="24"/>
      <c r="B44" s="25"/>
      <c r="C44" s="25"/>
      <c r="D44" s="25"/>
      <c r="E44" s="28"/>
      <c r="F44" s="29"/>
      <c r="G44" s="28"/>
    </row>
    <row r="45" spans="1:9" ht="13.8" x14ac:dyDescent="0.25">
      <c r="A45" s="3"/>
      <c r="B45" s="3"/>
      <c r="C45" s="3"/>
      <c r="D45" s="3"/>
      <c r="E45" s="3"/>
      <c r="F45" s="3"/>
      <c r="G45" s="3"/>
    </row>
  </sheetData>
  <sheetProtection algorithmName="SHA-512" hashValue="qgThCzJ0Js8i8MdKdzt9SO0OfWMm3IkxhnE4xC4YdZR5YU3n0/UC+aVl8z4Mu9LjQUvosAS+hQG+0ay0+nC2HQ==" saltValue="T10tL/w01g3SuH6YZ/hyQg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2025-05-20T19:29:23Z</dcterms:created>
  <dcterms:modified xsi:type="dcterms:W3CDTF">2025-05-26T13:23:30Z</dcterms:modified>
</cp:coreProperties>
</file>