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6FAB1DCA-DE20-4940-9994-BEB097E03B2B}" xr6:coauthVersionLast="47" xr6:coauthVersionMax="47" xr10:uidLastSave="{00000000-0000-0000-0000-000000000000}"/>
  <workbookProtection workbookAlgorithmName="SHA-512" workbookHashValue="iv6gFx8+nX0QP3XcR/0k8qamPsydJKa5uUvoH4lT1y+nXtjXKEpKEWTe8wsgSGyoRBMsJkZFg0YASEzYA0I+jA==" workbookSaltValue="EBdpaf1JQzNkqCRztAC7Ow==" workbookSpinCount="100000" lockStructure="1"/>
  <bookViews>
    <workbookView xWindow="-108" yWindow="-108" windowWidth="23256" windowHeight="14016" xr2:uid="{009E9809-FF94-4F67-A6BB-A8E12E8D9C09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Sum'!$A$1:$G$45</definedName>
    <definedName name="regbal">'Year 1 Term Sum'!$F$37</definedName>
    <definedName name="regbalttd">'Year 1 Term Sum'!$F$37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A37" i="1"/>
  <c r="F32" i="1"/>
  <c r="E26" i="1"/>
  <c r="F28" i="1" s="1"/>
  <c r="E14" i="1"/>
  <c r="F20" i="1" s="1"/>
  <c r="F11" i="1"/>
  <c r="F7" i="1"/>
  <c r="A5" i="1"/>
  <c r="A3" i="1"/>
  <c r="F35" i="1" l="1"/>
  <c r="F37" i="1" s="1"/>
</calcChain>
</file>

<file path=xl/sharedStrings.xml><?xml version="1.0" encoding="utf-8"?>
<sst xmlns="http://schemas.openxmlformats.org/spreadsheetml/2006/main" count="36" uniqueCount="34">
  <si>
    <t>REGIONAL COUNCILLOR’S TERM ALLOWANCE STATEMENT</t>
  </si>
  <si>
    <t xml:space="preserve">Allowance for the Current Council Term      </t>
  </si>
  <si>
    <t>2022 Expenses</t>
  </si>
  <si>
    <t>Donation - Rotary Club of Brampton</t>
  </si>
  <si>
    <t>Nov. 29, 2022</t>
  </si>
  <si>
    <t>2023 Expenses</t>
  </si>
  <si>
    <t>AMO AGM &amp; Annual Conference (London, ON)</t>
  </si>
  <si>
    <t>Aug. 20 -23, 2023</t>
  </si>
  <si>
    <t>Donation - 2023 Cricket for Autism Charity Event</t>
  </si>
  <si>
    <t>Oct. 5, 2023</t>
  </si>
  <si>
    <t>Donation - Fashion for the Cure</t>
  </si>
  <si>
    <t>Donation - Comfort Kit Fundraiser</t>
  </si>
  <si>
    <t>Oct. 24, 2023</t>
  </si>
  <si>
    <t>Donation - The Salsa Club Inc - Halloween Party</t>
  </si>
  <si>
    <t>Oct. 25, 2023</t>
  </si>
  <si>
    <t>Donation - Ridgehill Manor Christmas Market</t>
  </si>
  <si>
    <t>Nov. 26, 2023</t>
  </si>
  <si>
    <t>2024 Expenses</t>
  </si>
  <si>
    <t>Fletcher's Green Community Park Rental - Parkinson Canada 2024 Super Walk</t>
  </si>
  <si>
    <t>Feb. 15, 2024</t>
  </si>
  <si>
    <t>Donation - The Learning Place's 4th Annual Fundraiser Gala</t>
  </si>
  <si>
    <t>Apr. 2, 2024</t>
  </si>
  <si>
    <t>Donation - Post Traumatic Growth Association</t>
  </si>
  <si>
    <t>Apr. 8, 2024</t>
  </si>
  <si>
    <t>AMO AGM &amp; Annual Conference (Ottawa, ON)</t>
  </si>
  <si>
    <t>Aug. 18 - 21, 2024</t>
  </si>
  <si>
    <t>Donation - Fashion for the Cure - Wellspring Chinguaousy Foundation</t>
  </si>
  <si>
    <t>Sep. 11, 2024</t>
  </si>
  <si>
    <t>2025 Expenses</t>
  </si>
  <si>
    <t>Aug. 17 - 20, 2025</t>
  </si>
  <si>
    <t>2026 Expenses</t>
  </si>
  <si>
    <t>Term To Date Expenses for November 17, 2022 to November 30, 2026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</si>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</sst>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0" fontId="4" fillId="0" borderId="0" xfId="3" applyFont="1"/>
    <xf numFmtId="44" fontId="4" fillId="0" borderId="0" xfId="0" applyNumberFormat="1" applyFont="1"/>
    <xf numFmtId="166" fontId="4" fillId="0" borderId="0" xfId="1" applyFont="1"/>
    <xf numFmtId="44" fontId="4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7" fontId="4" fillId="0" borderId="0" xfId="0" quotePrefix="1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6D4D3E95-6AF8-4F93-ACB9-FE79867E6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72157548-AB20-4B42-8DC3-0242285E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392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Keenan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Keena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5">
          <cell r="B15" t="str">
            <v>KEENAN, DENNIS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0">
          <cell r="L20">
            <v>7144.4575726017702</v>
          </cell>
        </row>
        <row r="21">
          <cell r="L21">
            <v>10849.634996000001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DCBC-C060-4DBD-AFAB-E342A5326D2D}">
  <sheetPr>
    <tabColor rgb="FFFF0000"/>
    <pageSetUpPr fitToPage="1"/>
  </sheetPr>
  <dimension ref="A1:I45"/>
  <sheetViews>
    <sheetView showZeros="0" tabSelected="1" topLeftCell="A7" zoomScale="85" zoomScaleNormal="85" workbookViewId="0">
      <selection activeCell="N26" sqref="N26"/>
    </sheetView>
  </sheetViews>
  <sheetFormatPr defaultRowHeight="13.2" x14ac:dyDescent="0.25"/>
  <cols>
    <col min="1" max="1" width="19.441406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3" t="s">
        <v>0</v>
      </c>
      <c r="B1" s="33"/>
      <c r="C1" s="33"/>
      <c r="D1" s="33"/>
      <c r="E1" s="33"/>
      <c r="F1" s="33"/>
      <c r="G1" s="33"/>
    </row>
    <row r="3" spans="1:7" ht="15.6" x14ac:dyDescent="0.3">
      <c r="A3" s="34" t="str">
        <f>[1]Variables!B15</f>
        <v>KEENAN, DENNIS</v>
      </c>
      <c r="B3" s="35"/>
      <c r="C3" s="35"/>
      <c r="D3" s="35"/>
      <c r="E3" s="35"/>
      <c r="F3" s="35"/>
      <c r="G3" s="35"/>
    </row>
    <row r="5" spans="1:7" ht="15.6" customHeight="1" x14ac:dyDescent="0.3">
      <c r="A5" s="35" t="str">
        <f>[2]Sheet1!$A$10</f>
        <v>For the period November 17, 2022 to March 31, 2025</v>
      </c>
      <c r="B5" s="35"/>
      <c r="C5" s="35"/>
      <c r="D5" s="35"/>
      <c r="E5" s="35"/>
      <c r="F5" s="35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3" t="s">
        <v>3</v>
      </c>
      <c r="B10" s="3"/>
      <c r="C10" s="7" t="s">
        <v>4</v>
      </c>
      <c r="D10" s="3"/>
      <c r="E10" s="8">
        <v>300</v>
      </c>
      <c r="F10" s="3"/>
      <c r="G10" s="5"/>
    </row>
    <row r="11" spans="1:7" ht="13.8" x14ac:dyDescent="0.25">
      <c r="A11" s="6"/>
      <c r="B11" s="3"/>
      <c r="C11" s="3"/>
      <c r="D11" s="3"/>
      <c r="E11" s="3"/>
      <c r="F11" s="9">
        <f>SUM(E10)</f>
        <v>300</v>
      </c>
      <c r="G11" s="5"/>
    </row>
    <row r="12" spans="1:7" ht="13.8" x14ac:dyDescent="0.25">
      <c r="A12" s="6"/>
      <c r="B12" s="3"/>
      <c r="C12" s="3"/>
      <c r="D12" s="3"/>
      <c r="E12" s="3"/>
      <c r="F12" s="3"/>
      <c r="G12" s="5"/>
    </row>
    <row r="13" spans="1:7" ht="13.8" x14ac:dyDescent="0.25">
      <c r="A13" s="6" t="s">
        <v>5</v>
      </c>
      <c r="B13" s="3"/>
      <c r="C13" s="3"/>
      <c r="D13" s="3"/>
      <c r="E13" s="3"/>
      <c r="F13" s="3"/>
      <c r="G13" s="5"/>
    </row>
    <row r="14" spans="1:7" ht="13.8" x14ac:dyDescent="0.25">
      <c r="A14" s="10" t="s">
        <v>6</v>
      </c>
      <c r="B14" s="3"/>
      <c r="C14" s="7" t="s">
        <v>7</v>
      </c>
      <c r="D14" s="3"/>
      <c r="E14" s="11">
        <f>671.67+840.76</f>
        <v>1512.4299999999998</v>
      </c>
      <c r="F14" s="3"/>
      <c r="G14" s="5"/>
    </row>
    <row r="15" spans="1:7" ht="13.8" x14ac:dyDescent="0.25">
      <c r="A15" s="10" t="s">
        <v>8</v>
      </c>
      <c r="B15" s="3"/>
      <c r="C15" s="7" t="s">
        <v>9</v>
      </c>
      <c r="D15" s="3"/>
      <c r="E15" s="12">
        <v>150</v>
      </c>
      <c r="F15" s="3"/>
      <c r="G15" s="5"/>
    </row>
    <row r="16" spans="1:7" ht="13.8" x14ac:dyDescent="0.25">
      <c r="A16" s="10" t="s">
        <v>10</v>
      </c>
      <c r="B16" s="3"/>
      <c r="C16" s="7" t="s">
        <v>9</v>
      </c>
      <c r="D16" s="3"/>
      <c r="E16" s="12">
        <v>500</v>
      </c>
      <c r="F16" s="3"/>
      <c r="G16" s="5"/>
    </row>
    <row r="17" spans="1:9" ht="13.8" x14ac:dyDescent="0.25">
      <c r="A17" s="10" t="s">
        <v>11</v>
      </c>
      <c r="B17" s="3"/>
      <c r="C17" s="7" t="s">
        <v>12</v>
      </c>
      <c r="D17" s="3"/>
      <c r="E17" s="12">
        <v>500</v>
      </c>
      <c r="F17" s="3"/>
      <c r="G17" s="5"/>
    </row>
    <row r="18" spans="1:9" ht="13.8" x14ac:dyDescent="0.25">
      <c r="A18" s="10" t="s">
        <v>13</v>
      </c>
      <c r="B18" s="3"/>
      <c r="C18" s="7" t="s">
        <v>14</v>
      </c>
      <c r="D18" s="3"/>
      <c r="E18" s="12">
        <v>300</v>
      </c>
      <c r="F18" s="3"/>
      <c r="G18" s="5"/>
    </row>
    <row r="19" spans="1:9" ht="13.8" x14ac:dyDescent="0.25">
      <c r="A19" s="10" t="s">
        <v>15</v>
      </c>
      <c r="B19" s="3"/>
      <c r="C19" s="7" t="s">
        <v>16</v>
      </c>
      <c r="D19" s="3"/>
      <c r="E19" s="12">
        <v>275</v>
      </c>
      <c r="F19" s="3"/>
      <c r="G19" s="5"/>
    </row>
    <row r="20" spans="1:9" ht="13.8" x14ac:dyDescent="0.25">
      <c r="A20" s="6"/>
      <c r="B20" s="3"/>
      <c r="C20" s="3"/>
      <c r="D20" s="3"/>
      <c r="E20" s="3"/>
      <c r="F20" s="13">
        <f>SUM(E14:E19)</f>
        <v>3237.43</v>
      </c>
      <c r="G20" s="5"/>
    </row>
    <row r="21" spans="1:9" ht="13.8" x14ac:dyDescent="0.25">
      <c r="A21" s="6"/>
      <c r="B21" s="3"/>
      <c r="C21" s="3"/>
      <c r="D21" s="3"/>
      <c r="E21" s="3"/>
      <c r="F21" s="3"/>
      <c r="G21" s="5"/>
    </row>
    <row r="22" spans="1:9" ht="15.6" x14ac:dyDescent="0.3">
      <c r="A22" s="6" t="s">
        <v>17</v>
      </c>
      <c r="B22" s="14"/>
      <c r="C22" s="15"/>
      <c r="D22" s="3"/>
      <c r="E22" s="3"/>
      <c r="F22" s="3"/>
      <c r="G22" s="5"/>
    </row>
    <row r="23" spans="1:9" ht="13.8" x14ac:dyDescent="0.25">
      <c r="A23" s="3" t="s">
        <v>18</v>
      </c>
      <c r="B23" s="3"/>
      <c r="C23" s="16" t="s">
        <v>19</v>
      </c>
      <c r="D23" s="3"/>
      <c r="E23" s="8">
        <v>292.33</v>
      </c>
      <c r="F23" s="3"/>
      <c r="G23" s="5"/>
    </row>
    <row r="24" spans="1:9" ht="13.8" x14ac:dyDescent="0.25">
      <c r="A24" s="3" t="s">
        <v>20</v>
      </c>
      <c r="B24" s="3"/>
      <c r="C24" s="16" t="s">
        <v>21</v>
      </c>
      <c r="D24" s="3"/>
      <c r="E24" s="12">
        <v>250</v>
      </c>
      <c r="F24" s="3"/>
      <c r="G24" s="5"/>
    </row>
    <row r="25" spans="1:9" ht="13.8" x14ac:dyDescent="0.25">
      <c r="A25" s="3" t="s">
        <v>22</v>
      </c>
      <c r="B25" s="3"/>
      <c r="C25" s="16" t="s">
        <v>23</v>
      </c>
      <c r="D25" s="3"/>
      <c r="E25" s="12">
        <v>500</v>
      </c>
      <c r="F25" s="3"/>
      <c r="G25" s="5"/>
    </row>
    <row r="26" spans="1:9" ht="13.8" x14ac:dyDescent="0.25">
      <c r="A26" s="10" t="s">
        <v>24</v>
      </c>
      <c r="B26" s="3"/>
      <c r="C26" s="7" t="s">
        <v>25</v>
      </c>
      <c r="D26" s="3"/>
      <c r="E26" s="12">
        <f>881.77+687.93+996.61-0.01</f>
        <v>2566.2999999999997</v>
      </c>
      <c r="F26" s="3"/>
      <c r="G26" s="5"/>
    </row>
    <row r="27" spans="1:9" ht="13.8" x14ac:dyDescent="0.25">
      <c r="A27" s="10" t="s">
        <v>26</v>
      </c>
      <c r="B27" s="3"/>
      <c r="C27" s="7" t="s">
        <v>27</v>
      </c>
      <c r="D27" s="3"/>
      <c r="E27" s="12">
        <v>250</v>
      </c>
      <c r="F27" s="3"/>
      <c r="G27" s="5"/>
    </row>
    <row r="28" spans="1:9" ht="15.6" x14ac:dyDescent="0.3">
      <c r="A28" s="6"/>
      <c r="B28" s="14"/>
      <c r="C28" s="15"/>
      <c r="D28" s="3"/>
      <c r="E28" s="3"/>
      <c r="F28" s="9">
        <f>SUM(E23:E27)</f>
        <v>3858.6299999999997</v>
      </c>
      <c r="G28" s="5"/>
    </row>
    <row r="29" spans="1:9" ht="15.75" customHeight="1" x14ac:dyDescent="0.3">
      <c r="A29" s="3"/>
      <c r="B29" s="3"/>
      <c r="C29" s="3"/>
      <c r="D29" s="17"/>
      <c r="E29" s="18"/>
      <c r="F29" s="19"/>
      <c r="G29" s="5"/>
      <c r="I29" s="20"/>
    </row>
    <row r="30" spans="1:9" ht="15.75" customHeight="1" x14ac:dyDescent="0.3">
      <c r="A30" s="6" t="s">
        <v>28</v>
      </c>
      <c r="B30" s="14"/>
      <c r="C30" s="15"/>
      <c r="D30" s="3"/>
      <c r="E30" s="3"/>
      <c r="F30" s="3"/>
      <c r="G30" s="5"/>
      <c r="I30" s="20"/>
    </row>
    <row r="31" spans="1:9" ht="15.75" customHeight="1" x14ac:dyDescent="0.3">
      <c r="A31" s="10" t="s">
        <v>24</v>
      </c>
      <c r="C31" s="7" t="s">
        <v>29</v>
      </c>
      <c r="D31" s="17"/>
      <c r="E31" s="8">
        <v>922.78</v>
      </c>
      <c r="F31" s="3"/>
      <c r="G31" s="5"/>
      <c r="I31" s="20"/>
    </row>
    <row r="32" spans="1:9" ht="15.75" customHeight="1" x14ac:dyDescent="0.3">
      <c r="D32" s="17"/>
      <c r="E32" s="21"/>
      <c r="F32" s="9">
        <f>SUM(E30:E31)</f>
        <v>922.78</v>
      </c>
      <c r="G32" s="5"/>
      <c r="I32" s="20"/>
    </row>
    <row r="33" spans="1:9" ht="15.75" customHeight="1" x14ac:dyDescent="0.3">
      <c r="A33" s="6" t="s">
        <v>30</v>
      </c>
      <c r="D33" s="17"/>
      <c r="E33" s="21"/>
      <c r="F33" s="19"/>
      <c r="G33" s="5"/>
      <c r="I33" s="20"/>
    </row>
    <row r="34" spans="1:9" ht="15.75" customHeight="1" x14ac:dyDescent="0.3">
      <c r="A34" s="3"/>
      <c r="B34" s="3"/>
      <c r="C34" s="3"/>
      <c r="D34" s="17"/>
      <c r="E34" s="18"/>
      <c r="F34" s="19"/>
      <c r="G34" s="5"/>
      <c r="I34" s="20"/>
    </row>
    <row r="35" spans="1:9" ht="15.75" customHeight="1" x14ac:dyDescent="0.25">
      <c r="A35" s="22" t="s">
        <v>31</v>
      </c>
      <c r="B35" s="3"/>
      <c r="C35" s="3"/>
      <c r="E35" s="18"/>
      <c r="F35" s="23">
        <f>SUM(F11:F34)</f>
        <v>8318.84</v>
      </c>
    </row>
    <row r="36" spans="1:9" ht="15.75" customHeight="1" x14ac:dyDescent="0.25">
      <c r="A36" s="3"/>
      <c r="B36" s="3"/>
      <c r="C36" s="3"/>
      <c r="D36" s="3"/>
      <c r="E36" s="3"/>
      <c r="F36" s="5"/>
    </row>
    <row r="37" spans="1:9" ht="15.75" customHeight="1" thickBot="1" x14ac:dyDescent="0.3">
      <c r="A37" s="6" t="str">
        <f>[2]Sheet1!$A$9</f>
        <v>Remaining Allowance for the term ending November 30, 2026 as of March 31, 2025</v>
      </c>
      <c r="B37" s="3"/>
      <c r="D37" s="18"/>
      <c r="E37" s="24"/>
      <c r="F37" s="25">
        <f>SUM(F7-F35)</f>
        <v>19711.16</v>
      </c>
    </row>
    <row r="38" spans="1:9" ht="14.4" thickTop="1" x14ac:dyDescent="0.25">
      <c r="A38" s="3"/>
      <c r="B38" s="3"/>
      <c r="C38" s="6"/>
      <c r="D38" s="6"/>
      <c r="E38" s="6"/>
      <c r="F38" s="6"/>
      <c r="G38" s="26"/>
    </row>
    <row r="39" spans="1:9" ht="14.4" thickBot="1" x14ac:dyDescent="0.3">
      <c r="A39" s="27"/>
      <c r="B39" s="27"/>
      <c r="C39" s="28"/>
      <c r="D39" s="28"/>
      <c r="E39" s="28"/>
      <c r="F39" s="28"/>
      <c r="G39" s="29"/>
    </row>
    <row r="40" spans="1:9" ht="13.8" x14ac:dyDescent="0.25">
      <c r="A40" s="3"/>
      <c r="B40" s="3"/>
      <c r="C40" s="6"/>
      <c r="D40" s="6"/>
      <c r="E40" s="6"/>
      <c r="F40" s="6"/>
      <c r="G40" s="26"/>
    </row>
    <row r="41" spans="1:9" ht="13.8" x14ac:dyDescent="0.25">
      <c r="A41" s="3" t="s">
        <v>32</v>
      </c>
      <c r="B41" s="3"/>
      <c r="C41" s="6"/>
      <c r="D41" s="6"/>
      <c r="E41" s="6"/>
      <c r="F41" s="19">
        <f>'[3]2024 Newsletter December 31'!$L$21</f>
        <v>10849.634996000001</v>
      </c>
      <c r="G41" s="26"/>
    </row>
    <row r="42" spans="1:9" ht="13.8" x14ac:dyDescent="0.25">
      <c r="A42" s="3"/>
      <c r="B42" s="3"/>
      <c r="C42" s="6"/>
      <c r="D42" s="6"/>
      <c r="E42" s="6"/>
      <c r="F42" s="6"/>
      <c r="G42" s="26"/>
    </row>
    <row r="43" spans="1:9" ht="13.8" x14ac:dyDescent="0.25">
      <c r="A43" s="30" t="s">
        <v>33</v>
      </c>
      <c r="B43" s="3"/>
      <c r="C43" s="6"/>
      <c r="D43" s="6"/>
      <c r="E43" s="6"/>
      <c r="F43" s="6"/>
      <c r="G43" s="26"/>
    </row>
    <row r="44" spans="1:9" ht="14.4" thickBot="1" x14ac:dyDescent="0.3">
      <c r="A44" s="27"/>
      <c r="B44" s="28"/>
      <c r="C44" s="28"/>
      <c r="D44" s="28"/>
      <c r="E44" s="31"/>
      <c r="F44" s="32"/>
      <c r="G44" s="31"/>
    </row>
    <row r="45" spans="1:9" ht="13.8" x14ac:dyDescent="0.25">
      <c r="A45" s="3"/>
      <c r="B45" s="3"/>
      <c r="C45" s="3"/>
      <c r="D45" s="3"/>
      <c r="E45" s="3"/>
      <c r="F45" s="3"/>
      <c r="G45" s="3"/>
    </row>
  </sheetData>
  <sheetProtection algorithmName="SHA-512" hashValue="Ee6HlV/bDdlcza4SKTjbsQc8n9e/AnEjKEJHRh6WuZNea2ebVj3NZ8WLL6mmk9l4i/O48kGcF0O9zmZaRNtiMQ==" saltValue="Gxfcrjlb/kzHAU+OHFP1AQ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2025-05-20T19:12:08Z</dcterms:created>
  <dcterms:modified xsi:type="dcterms:W3CDTF">2025-05-26T13:19:09Z</dcterms:modified>
</cp:coreProperties>
</file>