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514E29C0-95A9-4A0A-BA94-07E947FA3DD5}" xr6:coauthVersionLast="47" xr6:coauthVersionMax="47" xr10:uidLastSave="{00000000-0000-0000-0000-000000000000}"/>
  <workbookProtection workbookAlgorithmName="SHA-512" workbookHashValue="oDpP626k/rlJBJl76hGTlS/20hE+E9RGt8jh5AwlCyMTqcJMDijl5P55AzEwuza5UG575akTjgexD0usvBS5aw==" workbookSaltValue="4J468qQHseJcTeKP8lttyA==" workbookSpinCount="100000" lockStructure="1"/>
  <bookViews>
    <workbookView xWindow="-108" yWindow="-108" windowWidth="23256" windowHeight="14016" xr2:uid="{A1CE8692-BF59-400D-A6BC-99449DCA759F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Sum'!$A$1:$G$57</definedName>
    <definedName name="regbal">'Year 1 Term Sum'!$F$48</definedName>
    <definedName name="regbalttd">'Year 1 Term Sum'!$F$48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A48" i="1"/>
  <c r="F42" i="1"/>
  <c r="F32" i="1"/>
  <c r="F13" i="1"/>
  <c r="F46" i="1" s="1"/>
  <c r="F7" i="1"/>
  <c r="A5" i="1"/>
  <c r="A3" i="1"/>
  <c r="F48" i="1" l="1"/>
</calcChain>
</file>

<file path=xl/sharedStrings.xml><?xml version="1.0" encoding="utf-8"?>
<sst xmlns="http://schemas.openxmlformats.org/spreadsheetml/2006/main" count="57" uniqueCount="54">
  <si>
    <t>REGIONAL COUNCILLOR’S TERM ALLOWANCE STATEMENT</t>
  </si>
  <si>
    <t xml:space="preserve">Allowance for the Current Council Term      </t>
  </si>
  <si>
    <t>2022 Expenses</t>
  </si>
  <si>
    <t>2023 Expenses</t>
  </si>
  <si>
    <t>Sponsorship - Ontario Association of Portuguese Veterans</t>
  </si>
  <si>
    <t>Jun. 29, 2023</t>
  </si>
  <si>
    <t>2024 Expenses</t>
  </si>
  <si>
    <t>Asian World Today Inc - Family Day Greetings</t>
  </si>
  <si>
    <t>Feb. 5, 2024</t>
  </si>
  <si>
    <t>Universal Promotions &amp; Publishers Inc. - Family Day Edition Ad</t>
  </si>
  <si>
    <t>Feb. 13, 2024</t>
  </si>
  <si>
    <t>Mar. 27, 2024</t>
  </si>
  <si>
    <t>Sponsorship - Brampton Excelsiors Lacrosse Club Inc</t>
  </si>
  <si>
    <t>Mar. 22, 2024</t>
  </si>
  <si>
    <t>Asian World Today Inc - Eid and Vaisakhi Greetings</t>
  </si>
  <si>
    <t>Apr. 2, 2024</t>
  </si>
  <si>
    <t>Sponsorship - Golf 4 Bethell Hospice</t>
  </si>
  <si>
    <t>Apr. 4, 2024</t>
  </si>
  <si>
    <t>Sponsorship - Brampton City Hall tour for Claireville Public School</t>
  </si>
  <si>
    <t>Apr. 7, 2024</t>
  </si>
  <si>
    <t>Asia Metro News Magazine - Vaisakhi Greeting</t>
  </si>
  <si>
    <t>Apr. 12, 2024</t>
  </si>
  <si>
    <t>Sponsorship - The Dreamers Neighbourhood Association</t>
  </si>
  <si>
    <t>Apr. 25, 2024</t>
  </si>
  <si>
    <t>Universal Promotions &amp; Publishers Inc. - Portugal Day Edition Ad</t>
  </si>
  <si>
    <t>Jun. 4, 2024</t>
  </si>
  <si>
    <t>Brampton Board of Trade - State of the Region 2024</t>
  </si>
  <si>
    <t>Jun. 6, 2024</t>
  </si>
  <si>
    <t>Canada Day Advertisement</t>
  </si>
  <si>
    <t>Jun. 28, 2024</t>
  </si>
  <si>
    <t>Donation - SNAPSO Charity Golf Classic</t>
  </si>
  <si>
    <t>Jul. 11, 2024</t>
  </si>
  <si>
    <t xml:space="preserve">Asian World Today Inc - Ad for Diwali </t>
  </si>
  <si>
    <t>Nov. 5, 2024</t>
  </si>
  <si>
    <t>Donation - Maidstone Crescent Residents</t>
  </si>
  <si>
    <t>Nov. 12, 2024</t>
  </si>
  <si>
    <t>Donation - Brampton Tamil Seniors Association</t>
  </si>
  <si>
    <t>Dec. 4, 2024</t>
  </si>
  <si>
    <t>2025 Expenses</t>
  </si>
  <si>
    <t>March. 12, 2025</t>
  </si>
  <si>
    <t>Donation - Peel Association for Handicapped Adults</t>
  </si>
  <si>
    <t>Brampton Board of Trade - State of the Region 2025</t>
  </si>
  <si>
    <t>April. 1, 2025</t>
  </si>
  <si>
    <t xml:space="preserve">Sponsorship - Brampton Benders Running Club </t>
  </si>
  <si>
    <t>April. 13, 2025</t>
  </si>
  <si>
    <t>Sponsorship - Spelling Bee of Canada</t>
  </si>
  <si>
    <t>April. 26, 2025</t>
  </si>
  <si>
    <t xml:space="preserve">Sponsorship - Special Olympics Brampton </t>
  </si>
  <si>
    <t>June. 12,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</si>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</sst>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0" fontId="5" fillId="0" borderId="0" xfId="0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6" fontId="2" fillId="0" borderId="0" xfId="0" applyNumberFormat="1" applyFont="1"/>
    <xf numFmtId="167" fontId="4" fillId="0" borderId="0" xfId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7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CC50400-023D-4706-AF6F-E261B6895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DC634B81-0308-4CCF-852D-EAFF73ED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rtini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Fortini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1">
          <cell r="B11" t="str">
            <v>FORTINI, PAT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8">
          <cell r="L18">
            <v>10799.870208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8">
          <cell r="L18">
            <v>12412.791856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D4FE-E39E-4E3C-BD91-142752FAD938}">
  <sheetPr>
    <tabColor rgb="FFFF0000"/>
    <pageSetUpPr fitToPage="1"/>
  </sheetPr>
  <dimension ref="A1:I57"/>
  <sheetViews>
    <sheetView showZeros="0" tabSelected="1" zoomScaleNormal="100" workbookViewId="0">
      <selection sqref="A1:G1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9" s="1" customFormat="1" ht="75" customHeight="1" x14ac:dyDescent="0.35">
      <c r="A1" s="30" t="s">
        <v>0</v>
      </c>
      <c r="B1" s="30"/>
      <c r="C1" s="30"/>
      <c r="D1" s="30"/>
      <c r="E1" s="30"/>
      <c r="F1" s="30"/>
      <c r="G1" s="30"/>
    </row>
    <row r="3" spans="1:9" ht="15.6" x14ac:dyDescent="0.3">
      <c r="A3" s="31" t="str">
        <f>[1]Variables!B11</f>
        <v>FORTINI, PAT</v>
      </c>
      <c r="B3" s="32"/>
      <c r="C3" s="32"/>
      <c r="D3" s="32"/>
      <c r="E3" s="32"/>
      <c r="F3" s="32"/>
      <c r="G3" s="32"/>
    </row>
    <row r="5" spans="1:9" ht="15.75" customHeight="1" x14ac:dyDescent="0.3">
      <c r="A5" s="32" t="str">
        <f>[2]Sheet1!$A$10</f>
        <v>For the period November 17, 2022 to March 31, 2025</v>
      </c>
      <c r="B5" s="32"/>
      <c r="C5" s="32"/>
      <c r="D5" s="32"/>
      <c r="E5" s="32"/>
      <c r="F5" s="32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E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s="9" customFormat="1" ht="13.8" x14ac:dyDescent="0.25">
      <c r="A12" s="3" t="s">
        <v>4</v>
      </c>
      <c r="B12" s="3"/>
      <c r="C12" s="7" t="s">
        <v>5</v>
      </c>
      <c r="D12" s="3"/>
      <c r="E12" s="8">
        <v>375</v>
      </c>
      <c r="F12" s="3"/>
      <c r="G12" s="5"/>
    </row>
    <row r="13" spans="1:9" ht="13.8" x14ac:dyDescent="0.25">
      <c r="A13" s="6"/>
      <c r="B13" s="3"/>
      <c r="C13" s="3"/>
      <c r="D13" s="3"/>
      <c r="E13" s="3"/>
      <c r="F13" s="10">
        <f>SUM(E12)</f>
        <v>375</v>
      </c>
      <c r="G13" s="5"/>
    </row>
    <row r="14" spans="1:9" ht="13.8" x14ac:dyDescent="0.25">
      <c r="A14" s="3"/>
      <c r="B14" s="3"/>
      <c r="C14" s="3"/>
      <c r="D14" s="3"/>
      <c r="E14" s="3"/>
      <c r="F14" s="11"/>
      <c r="G14" s="5"/>
      <c r="H14" s="12"/>
      <c r="I14" s="12"/>
    </row>
    <row r="15" spans="1:9" ht="15.6" x14ac:dyDescent="0.3">
      <c r="A15" s="6" t="s">
        <v>6</v>
      </c>
      <c r="B15" s="13"/>
      <c r="C15" s="14"/>
      <c r="D15" s="3"/>
      <c r="E15" s="3"/>
      <c r="F15" s="3"/>
      <c r="G15" s="5"/>
    </row>
    <row r="16" spans="1:9" ht="13.8" x14ac:dyDescent="0.25">
      <c r="A16" s="3" t="s">
        <v>7</v>
      </c>
      <c r="B16" s="3"/>
      <c r="C16" s="7" t="s">
        <v>8</v>
      </c>
      <c r="D16" s="3"/>
      <c r="E16" s="8">
        <v>305.27999999999997</v>
      </c>
      <c r="F16" s="3"/>
      <c r="G16" s="5"/>
    </row>
    <row r="17" spans="1:7" ht="15.6" x14ac:dyDescent="0.3">
      <c r="A17" s="3" t="s">
        <v>9</v>
      </c>
      <c r="B17" s="13"/>
      <c r="C17" s="7" t="s">
        <v>10</v>
      </c>
      <c r="D17" s="3"/>
      <c r="E17" s="15">
        <v>305.27999999999997</v>
      </c>
      <c r="G17" s="5"/>
    </row>
    <row r="18" spans="1:7" ht="15.6" x14ac:dyDescent="0.3">
      <c r="A18" s="3" t="s">
        <v>9</v>
      </c>
      <c r="B18" s="13"/>
      <c r="C18" s="7" t="s">
        <v>11</v>
      </c>
      <c r="D18" s="3"/>
      <c r="E18" s="15">
        <v>305.27999999999997</v>
      </c>
      <c r="G18" s="5"/>
    </row>
    <row r="19" spans="1:7" ht="15.6" x14ac:dyDescent="0.3">
      <c r="A19" s="3" t="s">
        <v>12</v>
      </c>
      <c r="B19" s="13"/>
      <c r="C19" s="7" t="s">
        <v>13</v>
      </c>
      <c r="D19" s="3"/>
      <c r="E19" s="15">
        <v>300</v>
      </c>
      <c r="G19" s="5"/>
    </row>
    <row r="20" spans="1:7" ht="15.6" x14ac:dyDescent="0.3">
      <c r="A20" s="3" t="s">
        <v>14</v>
      </c>
      <c r="B20" s="13"/>
      <c r="C20" s="7" t="s">
        <v>15</v>
      </c>
      <c r="D20" s="3"/>
      <c r="E20" s="15">
        <v>508.8</v>
      </c>
      <c r="G20" s="5"/>
    </row>
    <row r="21" spans="1:7" ht="15.6" x14ac:dyDescent="0.3">
      <c r="A21" s="3" t="s">
        <v>16</v>
      </c>
      <c r="B21" s="13"/>
      <c r="C21" s="7" t="s">
        <v>17</v>
      </c>
      <c r="D21" s="3"/>
      <c r="E21" s="15">
        <v>250</v>
      </c>
      <c r="G21" s="5"/>
    </row>
    <row r="22" spans="1:7" ht="15.6" x14ac:dyDescent="0.3">
      <c r="A22" s="3" t="s">
        <v>18</v>
      </c>
      <c r="B22" s="13"/>
      <c r="C22" s="7" t="s">
        <v>19</v>
      </c>
      <c r="D22" s="3"/>
      <c r="E22" s="15">
        <v>165.61</v>
      </c>
      <c r="G22" s="5"/>
    </row>
    <row r="23" spans="1:7" ht="15.6" x14ac:dyDescent="0.3">
      <c r="A23" s="3" t="s">
        <v>20</v>
      </c>
      <c r="B23" s="13"/>
      <c r="C23" s="7" t="s">
        <v>21</v>
      </c>
      <c r="D23" s="3"/>
      <c r="E23" s="15">
        <v>203.52</v>
      </c>
      <c r="G23" s="5"/>
    </row>
    <row r="24" spans="1:7" ht="15.6" x14ac:dyDescent="0.3">
      <c r="A24" s="3" t="s">
        <v>22</v>
      </c>
      <c r="B24" s="13"/>
      <c r="C24" s="7" t="s">
        <v>23</v>
      </c>
      <c r="D24" s="3"/>
      <c r="E24" s="15">
        <v>500</v>
      </c>
      <c r="G24" s="5"/>
    </row>
    <row r="25" spans="1:7" ht="15.6" x14ac:dyDescent="0.3">
      <c r="A25" s="3" t="s">
        <v>24</v>
      </c>
      <c r="B25" s="13"/>
      <c r="C25" s="7" t="s">
        <v>25</v>
      </c>
      <c r="D25" s="3"/>
      <c r="E25" s="15">
        <v>305.51</v>
      </c>
      <c r="G25" s="5"/>
    </row>
    <row r="26" spans="1:7" ht="15.6" x14ac:dyDescent="0.3">
      <c r="A26" s="3" t="s">
        <v>26</v>
      </c>
      <c r="B26" s="13"/>
      <c r="C26" s="7" t="s">
        <v>27</v>
      </c>
      <c r="D26" s="3"/>
      <c r="E26" s="15">
        <v>66.64</v>
      </c>
      <c r="G26" s="5"/>
    </row>
    <row r="27" spans="1:7" ht="15.6" x14ac:dyDescent="0.3">
      <c r="A27" s="3" t="s">
        <v>28</v>
      </c>
      <c r="B27" s="13"/>
      <c r="C27" s="7" t="s">
        <v>29</v>
      </c>
      <c r="D27" s="3"/>
      <c r="E27" s="15">
        <v>203.52</v>
      </c>
      <c r="G27" s="5"/>
    </row>
    <row r="28" spans="1:7" ht="15.6" x14ac:dyDescent="0.3">
      <c r="A28" s="3" t="s">
        <v>30</v>
      </c>
      <c r="B28" s="13"/>
      <c r="C28" s="7" t="s">
        <v>31</v>
      </c>
      <c r="D28" s="3"/>
      <c r="E28" s="15">
        <v>350</v>
      </c>
      <c r="G28" s="5"/>
    </row>
    <row r="29" spans="1:7" ht="15.6" x14ac:dyDescent="0.3">
      <c r="A29" s="3" t="s">
        <v>32</v>
      </c>
      <c r="B29" s="13"/>
      <c r="C29" s="7" t="s">
        <v>33</v>
      </c>
      <c r="D29" s="3"/>
      <c r="E29" s="15">
        <v>179.43</v>
      </c>
      <c r="G29" s="5"/>
    </row>
    <row r="30" spans="1:7" ht="15.6" x14ac:dyDescent="0.3">
      <c r="A30" s="3" t="s">
        <v>34</v>
      </c>
      <c r="B30" s="13"/>
      <c r="C30" s="7" t="s">
        <v>35</v>
      </c>
      <c r="D30" s="3"/>
      <c r="E30" s="15">
        <v>300</v>
      </c>
      <c r="G30" s="5"/>
    </row>
    <row r="31" spans="1:7" ht="15.6" x14ac:dyDescent="0.3">
      <c r="A31" s="3" t="s">
        <v>36</v>
      </c>
      <c r="B31" s="13"/>
      <c r="C31" s="7" t="s">
        <v>37</v>
      </c>
      <c r="D31" s="3"/>
      <c r="E31" s="15">
        <v>200</v>
      </c>
      <c r="G31" s="5"/>
    </row>
    <row r="32" spans="1:7" ht="15.6" x14ac:dyDescent="0.3">
      <c r="A32" s="3"/>
      <c r="B32" s="13"/>
      <c r="C32" s="7"/>
      <c r="D32" s="3"/>
      <c r="E32" s="3"/>
      <c r="F32" s="10">
        <f>SUM(E16:E31)</f>
        <v>4448.869999999999</v>
      </c>
      <c r="G32" s="5"/>
    </row>
    <row r="33" spans="1:9" ht="15.75" customHeight="1" x14ac:dyDescent="0.3">
      <c r="A33" s="3"/>
      <c r="B33" s="3"/>
      <c r="C33" s="3"/>
      <c r="D33" s="16"/>
      <c r="E33" s="17"/>
      <c r="F33" s="11"/>
      <c r="G33" s="5"/>
      <c r="I33" s="12"/>
    </row>
    <row r="34" spans="1:9" ht="15.75" customHeight="1" x14ac:dyDescent="0.3">
      <c r="A34" s="6" t="s">
        <v>38</v>
      </c>
      <c r="B34" s="13"/>
      <c r="C34" s="14"/>
      <c r="D34" s="3"/>
      <c r="E34" s="3"/>
      <c r="F34" s="3"/>
      <c r="G34" s="5"/>
      <c r="I34" s="12"/>
    </row>
    <row r="35" spans="1:9" ht="15.75" customHeight="1" x14ac:dyDescent="0.3">
      <c r="A35" s="3" t="s">
        <v>12</v>
      </c>
      <c r="B35" s="13"/>
      <c r="C35" s="7" t="s">
        <v>39</v>
      </c>
      <c r="D35" s="3"/>
      <c r="E35" s="8">
        <v>500</v>
      </c>
      <c r="F35" s="3"/>
      <c r="G35" s="5"/>
      <c r="I35" s="12"/>
    </row>
    <row r="36" spans="1:9" ht="15.75" customHeight="1" x14ac:dyDescent="0.3">
      <c r="A36" s="3" t="s">
        <v>40</v>
      </c>
      <c r="B36" s="13"/>
      <c r="C36" s="7" t="s">
        <v>39</v>
      </c>
      <c r="D36" s="3"/>
      <c r="E36" s="15">
        <v>500</v>
      </c>
      <c r="F36" s="3"/>
      <c r="G36" s="5"/>
      <c r="I36" s="12"/>
    </row>
    <row r="37" spans="1:9" ht="15.75" customHeight="1" x14ac:dyDescent="0.3">
      <c r="A37" s="3" t="s">
        <v>41</v>
      </c>
      <c r="B37" s="13"/>
      <c r="C37" s="7" t="s">
        <v>42</v>
      </c>
      <c r="D37" s="3"/>
      <c r="E37" s="15">
        <v>81</v>
      </c>
      <c r="F37" s="3"/>
      <c r="G37" s="5"/>
      <c r="I37" s="12"/>
    </row>
    <row r="38" spans="1:9" ht="15.75" customHeight="1" x14ac:dyDescent="0.3">
      <c r="A38" s="3" t="s">
        <v>43</v>
      </c>
      <c r="B38" s="13"/>
      <c r="C38" s="7" t="s">
        <v>44</v>
      </c>
      <c r="D38" s="3"/>
      <c r="E38" s="15">
        <v>200</v>
      </c>
      <c r="F38" s="3"/>
      <c r="G38" s="5"/>
      <c r="I38" s="12"/>
    </row>
    <row r="39" spans="1:9" ht="15.75" customHeight="1" x14ac:dyDescent="0.3">
      <c r="A39" s="3" t="s">
        <v>45</v>
      </c>
      <c r="B39" s="13"/>
      <c r="C39" s="7" t="s">
        <v>46</v>
      </c>
      <c r="D39" s="3"/>
      <c r="E39" s="15">
        <v>250</v>
      </c>
      <c r="F39" s="3"/>
      <c r="G39" s="5"/>
      <c r="I39" s="12"/>
    </row>
    <row r="40" spans="1:9" ht="15.75" customHeight="1" x14ac:dyDescent="0.3">
      <c r="A40" s="3" t="s">
        <v>47</v>
      </c>
      <c r="B40" s="13"/>
      <c r="C40" s="7" t="s">
        <v>48</v>
      </c>
      <c r="D40" s="3"/>
      <c r="E40" s="15">
        <v>200</v>
      </c>
      <c r="F40" s="3"/>
      <c r="G40" s="5"/>
      <c r="I40" s="12"/>
    </row>
    <row r="41" spans="1:9" ht="15.75" customHeight="1" x14ac:dyDescent="0.3">
      <c r="B41" s="13"/>
      <c r="C41" s="14"/>
      <c r="D41" s="3"/>
      <c r="E41" s="3"/>
      <c r="F41" s="3"/>
      <c r="G41" s="5"/>
      <c r="I41" s="12"/>
    </row>
    <row r="42" spans="1:9" ht="15.75" customHeight="1" x14ac:dyDescent="0.3">
      <c r="A42" s="6"/>
      <c r="B42" s="13"/>
      <c r="C42" s="14"/>
      <c r="D42" s="3"/>
      <c r="E42" s="3"/>
      <c r="F42" s="10">
        <f>SUM(E35:E40)</f>
        <v>1731</v>
      </c>
      <c r="G42" s="5"/>
      <c r="I42" s="12"/>
    </row>
    <row r="43" spans="1:9" ht="15.75" customHeight="1" x14ac:dyDescent="0.3">
      <c r="D43" s="16"/>
      <c r="E43" s="18"/>
      <c r="F43" s="11"/>
      <c r="G43" s="5"/>
      <c r="I43" s="12"/>
    </row>
    <row r="44" spans="1:9" ht="15.75" customHeight="1" x14ac:dyDescent="0.3">
      <c r="A44" s="6" t="s">
        <v>49</v>
      </c>
      <c r="D44" s="16"/>
      <c r="E44" s="18"/>
      <c r="F44" s="11"/>
      <c r="G44" s="5"/>
      <c r="I44" s="12"/>
    </row>
    <row r="45" spans="1:9" ht="15.75" customHeight="1" x14ac:dyDescent="0.3">
      <c r="A45" s="3"/>
      <c r="B45" s="3"/>
      <c r="C45" s="3"/>
      <c r="D45" s="16"/>
      <c r="E45" s="17"/>
      <c r="F45" s="11"/>
      <c r="G45" s="5"/>
      <c r="I45" s="12"/>
    </row>
    <row r="46" spans="1:9" ht="15.75" customHeight="1" x14ac:dyDescent="0.25">
      <c r="A46" s="19" t="s">
        <v>50</v>
      </c>
      <c r="B46" s="3"/>
      <c r="C46" s="3"/>
      <c r="E46" s="17"/>
      <c r="F46" s="20">
        <f>SUM(F13:F44)</f>
        <v>6554.869999999999</v>
      </c>
    </row>
    <row r="47" spans="1:9" ht="15.75" customHeight="1" x14ac:dyDescent="0.25">
      <c r="A47" s="3"/>
      <c r="B47" s="3"/>
      <c r="C47" s="3"/>
      <c r="D47" s="3"/>
      <c r="E47" s="3"/>
      <c r="F47" s="5"/>
    </row>
    <row r="48" spans="1:9" ht="15.75" customHeight="1" thickBot="1" x14ac:dyDescent="0.3">
      <c r="A48" s="6" t="str">
        <f>[2]Sheet1!$A$9</f>
        <v>Remaining Allowance for the term ending November 30, 2026 as of March 31, 2025</v>
      </c>
      <c r="B48" s="3"/>
      <c r="D48" s="17"/>
      <c r="E48" s="21"/>
      <c r="F48" s="22">
        <f>SUM(F7-F46)</f>
        <v>21475.13</v>
      </c>
    </row>
    <row r="49" spans="1:7" ht="14.4" thickTop="1" x14ac:dyDescent="0.25">
      <c r="A49" s="3"/>
      <c r="B49" s="3"/>
      <c r="C49" s="6"/>
      <c r="D49" s="6"/>
      <c r="E49" s="6"/>
      <c r="F49" s="6"/>
      <c r="G49" s="23"/>
    </row>
    <row r="50" spans="1:7" ht="14.4" thickBot="1" x14ac:dyDescent="0.3">
      <c r="A50" s="24"/>
      <c r="B50" s="24"/>
      <c r="C50" s="25"/>
      <c r="D50" s="25"/>
      <c r="E50" s="25"/>
      <c r="F50" s="25"/>
      <c r="G50" s="26"/>
    </row>
    <row r="51" spans="1:7" ht="13.8" x14ac:dyDescent="0.25">
      <c r="A51" s="3"/>
      <c r="B51" s="3"/>
      <c r="C51" s="6"/>
      <c r="D51" s="6"/>
      <c r="E51" s="6"/>
      <c r="F51" s="6"/>
      <c r="G51" s="23"/>
    </row>
    <row r="52" spans="1:7" ht="13.8" x14ac:dyDescent="0.25">
      <c r="A52" s="3" t="s">
        <v>51</v>
      </c>
      <c r="B52" s="3"/>
      <c r="C52" s="6"/>
      <c r="D52" s="6"/>
      <c r="E52" s="6"/>
      <c r="F52" s="11">
        <f>'[3]2023 Newsletter December 31'!$L$18</f>
        <v>10799.870208</v>
      </c>
      <c r="G52" s="23"/>
    </row>
    <row r="53" spans="1:7" ht="13.8" x14ac:dyDescent="0.25">
      <c r="A53" s="3" t="s">
        <v>52</v>
      </c>
      <c r="B53" s="3"/>
      <c r="C53" s="6"/>
      <c r="D53" s="6"/>
      <c r="E53" s="6"/>
      <c r="F53" s="11">
        <f>'[4]2024 Newsletter December 31'!$L$18</f>
        <v>12412.791856</v>
      </c>
      <c r="G53" s="23"/>
    </row>
    <row r="54" spans="1:7" ht="13.8" x14ac:dyDescent="0.25">
      <c r="A54" s="6"/>
      <c r="B54" s="3"/>
      <c r="C54" s="6"/>
      <c r="D54" s="6"/>
      <c r="E54" s="6"/>
      <c r="F54" s="6"/>
      <c r="G54" s="23"/>
    </row>
    <row r="55" spans="1:7" ht="13.8" x14ac:dyDescent="0.25">
      <c r="A55" s="27" t="s">
        <v>53</v>
      </c>
      <c r="B55" s="3"/>
      <c r="C55" s="6"/>
      <c r="D55" s="6"/>
      <c r="E55" s="6"/>
      <c r="F55" s="6"/>
      <c r="G55" s="23"/>
    </row>
    <row r="56" spans="1:7" ht="14.4" thickBot="1" x14ac:dyDescent="0.3">
      <c r="A56" s="24"/>
      <c r="B56" s="25"/>
      <c r="C56" s="25"/>
      <c r="D56" s="25"/>
      <c r="E56" s="28"/>
      <c r="F56" s="29"/>
      <c r="G56" s="28"/>
    </row>
    <row r="57" spans="1:7" ht="13.8" x14ac:dyDescent="0.25">
      <c r="A57" s="3"/>
      <c r="B57" s="3"/>
      <c r="C57" s="3"/>
      <c r="D57" s="3"/>
      <c r="E57" s="3"/>
      <c r="F57" s="3"/>
      <c r="G57" s="3"/>
    </row>
  </sheetData>
  <sheetProtection algorithmName="SHA-512" hashValue="oBhI8ahbNUcyi7zYmr4mZUIqjHblnM2luXv6pFGWzblRnngDsWUeD71GAHiXZYIJu7srvY4oVTt+NU0TLXE8oQ==" saltValue="F8VSlhuUa0IQTwifUcfvcg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2025-05-20T19:01:18Z</dcterms:created>
  <dcterms:modified xsi:type="dcterms:W3CDTF">2025-05-26T13:08:10Z</dcterms:modified>
</cp:coreProperties>
</file>