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548\Downloads\"/>
    </mc:Choice>
  </mc:AlternateContent>
  <xr:revisionPtr revIDLastSave="0" documentId="8_{0DD9375B-F94A-4FA9-9AC8-B32CE5F4AD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 Term Sum" sheetId="5" r:id="rId1"/>
  </sheet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_rop5">#REF!</definedName>
    <definedName name="_rop6">#REF!</definedName>
    <definedName name="plvbal">'Year 1 Term Sum'!#REF!</definedName>
    <definedName name="_xlnm.Print_Area" localSheetId="0">'Year 1 Term Sum'!$A$1:$G$40</definedName>
    <definedName name="regbal">'Year 1 Term Sum'!$F$32</definedName>
    <definedName name="regbalttd">'Year 1 Term Sum'!$F$32</definedName>
    <definedName name="ropyear1">'Year 1 Term Sum'!#REF!</definedName>
    <definedName name="ropyear2">'Year 1 Term Sum'!#REF!</definedName>
    <definedName name="value">#REF!</definedName>
    <definedName name="xpeel1">#REF!</definedName>
    <definedName name="xpeel2">#REF!</definedName>
    <definedName name="xpeel3">#REF!</definedName>
    <definedName name="xpeel4">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5" l="1"/>
  <c r="E23" i="5"/>
  <c r="F24" i="5" l="1"/>
  <c r="E15" i="5"/>
  <c r="E17" i="5"/>
  <c r="E12" i="5"/>
  <c r="F19" i="5" l="1"/>
  <c r="F30" i="5" s="1"/>
  <c r="F32" i="5" l="1"/>
</calcChain>
</file>

<file path=xl/sharedStrings.xml><?xml version="1.0" encoding="utf-8"?>
<sst xmlns="http://schemas.openxmlformats.org/spreadsheetml/2006/main" count="31" uniqueCount="31">
  <si>
    <t xml:space="preserve">Allowance for the Current Council Term      </t>
  </si>
  <si>
    <t>REGIONAL COUNCILLOR’S TERM ALLOWANCE STATEMENT</t>
  </si>
  <si>
    <t>2022 Expenses</t>
  </si>
  <si>
    <t>RUSSO, MARIO</t>
  </si>
  <si>
    <t>2023 Expenses</t>
  </si>
  <si>
    <t>2024 Expenses</t>
  </si>
  <si>
    <t>2025 Expenses</t>
  </si>
  <si>
    <t>2026 Expenses</t>
  </si>
  <si>
    <t>Term To Date Expenses for November 17, 2022 to November 30, 2026</t>
  </si>
  <si>
    <t>AMO AGM &amp; Annual Conference (London, ON)</t>
  </si>
  <si>
    <t>Rural Ontario Municipal Association Conference (Toronto.ON)</t>
  </si>
  <si>
    <t>Jan. 22 - 24, 2023</t>
  </si>
  <si>
    <t>FCM Annual Conference and Trade Show (Toronto, ON)</t>
  </si>
  <si>
    <t>May 25 - 28, 2023</t>
  </si>
  <si>
    <t>Police Service - Criminal Record Check</t>
  </si>
  <si>
    <t>Feb. 27, 2023</t>
  </si>
  <si>
    <t>Feb. 4, 2023</t>
  </si>
  <si>
    <t>Portapotty rental for Palgrave Pond Community Skating Rinks</t>
  </si>
  <si>
    <t>Aug. 20 - 23, 2023</t>
  </si>
  <si>
    <t>Sponsorship - Golf for Bethell Hospice 2023</t>
  </si>
  <si>
    <t>Jun. 28, 2023</t>
  </si>
  <si>
    <t>Nov. 14, 2023</t>
  </si>
  <si>
    <t>Sponsorship - Peel 4-H Association</t>
  </si>
  <si>
    <t>2023 Regional Newsletter*</t>
  </si>
  <si>
    <t>*Relates to newsletter expenses covered through Regional Corporate accounts.</t>
  </si>
  <si>
    <t>Jan. 21 - 23, 2024</t>
  </si>
  <si>
    <t>AMO AGM &amp; Annual Conference (Ottawa, ON)</t>
  </si>
  <si>
    <t>Aug. 18 - 21, 2024</t>
  </si>
  <si>
    <t>Rural Ontario Municipal Association Conference (Toronto, ON)</t>
  </si>
  <si>
    <t>For the period November 17, 2022 to March 31, 2024</t>
  </si>
  <si>
    <t>Remaining Allowance for the term ending November 30, 2026 as of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</si>
</sst>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);\(0.00\)"/>
    <numFmt numFmtId="167" formatCode="mmmm\ d\,\ yyyy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8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4" fillId="0" borderId="0" xfId="0" applyFont="1"/>
    <xf numFmtId="164" fontId="4" fillId="0" borderId="0" xfId="2" applyFont="1"/>
    <xf numFmtId="166" fontId="4" fillId="0" borderId="0" xfId="0" applyNumberFormat="1" applyFont="1"/>
    <xf numFmtId="0" fontId="5" fillId="0" borderId="0" xfId="0" applyFont="1"/>
    <xf numFmtId="164" fontId="4" fillId="0" borderId="0" xfId="2" applyFont="1" applyBorder="1"/>
    <xf numFmtId="164" fontId="5" fillId="0" borderId="3" xfId="2" applyFont="1" applyBorder="1"/>
    <xf numFmtId="164" fontId="5" fillId="0" borderId="0" xfId="2" applyFont="1" applyBorder="1"/>
    <xf numFmtId="0" fontId="4" fillId="0" borderId="1" xfId="0" applyFont="1" applyBorder="1"/>
    <xf numFmtId="0" fontId="5" fillId="0" borderId="1" xfId="0" applyFont="1" applyBorder="1"/>
    <xf numFmtId="164" fontId="5" fillId="0" borderId="1" xfId="2" applyFont="1" applyBorder="1"/>
    <xf numFmtId="164" fontId="4" fillId="0" borderId="2" xfId="2" applyFont="1" applyBorder="1"/>
    <xf numFmtId="0" fontId="0" fillId="0" borderId="0" xfId="0" applyBorder="1"/>
    <xf numFmtId="164" fontId="4" fillId="0" borderId="1" xfId="2" applyFont="1" applyBorder="1"/>
    <xf numFmtId="0" fontId="0" fillId="0" borderId="1" xfId="0" applyBorder="1"/>
    <xf numFmtId="0" fontId="4" fillId="0" borderId="0" xfId="0" applyFont="1" applyBorder="1"/>
    <xf numFmtId="0" fontId="5" fillId="0" borderId="0" xfId="0" applyFont="1" applyBorder="1"/>
    <xf numFmtId="0" fontId="3" fillId="0" borderId="0" xfId="0" applyFont="1"/>
    <xf numFmtId="167" fontId="3" fillId="0" borderId="0" xfId="0" applyNumberFormat="1" applyFont="1"/>
    <xf numFmtId="0" fontId="5" fillId="0" borderId="0" xfId="0" applyFont="1" applyAlignment="1">
      <alignment horizontal="right"/>
    </xf>
    <xf numFmtId="167" fontId="5" fillId="0" borderId="0" xfId="0" applyNumberFormat="1" applyFont="1" applyAlignment="1">
      <alignment horizontal="right"/>
    </xf>
    <xf numFmtId="165" fontId="4" fillId="0" borderId="0" xfId="1" applyFont="1" applyFill="1" applyBorder="1"/>
    <xf numFmtId="164" fontId="5" fillId="0" borderId="0" xfId="2" applyFont="1"/>
    <xf numFmtId="0" fontId="8" fillId="0" borderId="0" xfId="0" applyFont="1"/>
    <xf numFmtId="0" fontId="5" fillId="0" borderId="0" xfId="0" applyFont="1" applyAlignment="1">
      <alignment horizontal="left"/>
    </xf>
    <xf numFmtId="164" fontId="4" fillId="0" borderId="0" xfId="2" applyNumberFormat="1" applyFont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1" applyFont="1"/>
    <xf numFmtId="0" fontId="0" fillId="0" borderId="0" xfId="0"/>
    <xf numFmtId="0" fontId="4" fillId="0" borderId="0" xfId="0" applyFont="1"/>
    <xf numFmtId="166" fontId="4" fillId="0" borderId="0" xfId="0" applyNumberFormat="1" applyFont="1"/>
    <xf numFmtId="0" fontId="0" fillId="0" borderId="0" xfId="0"/>
    <xf numFmtId="0" fontId="4" fillId="0" borderId="0" xfId="0" applyFont="1"/>
    <xf numFmtId="166" fontId="4" fillId="0" borderId="0" xfId="0" applyNumberFormat="1" applyFont="1"/>
    <xf numFmtId="0" fontId="4" fillId="0" borderId="0" xfId="0" quotePrefix="1" applyFont="1"/>
    <xf numFmtId="0" fontId="4" fillId="0" borderId="0" xfId="5" applyFont="1"/>
    <xf numFmtId="164" fontId="4" fillId="0" borderId="4" xfId="0" applyNumberFormat="1" applyFont="1" applyBorder="1"/>
    <xf numFmtId="0" fontId="4" fillId="0" borderId="0" xfId="5" applyFont="1"/>
    <xf numFmtId="0" fontId="4" fillId="0" borderId="0" xfId="5" quotePrefix="1" applyFont="1"/>
    <xf numFmtId="0" fontId="4" fillId="0" borderId="0" xfId="5" applyFont="1"/>
    <xf numFmtId="0" fontId="4" fillId="0" borderId="0" xfId="5" applyFont="1"/>
    <xf numFmtId="0" fontId="4" fillId="0" borderId="0" xfId="5" quotePrefix="1" applyFont="1"/>
    <xf numFmtId="0" fontId="4" fillId="0" borderId="0" xfId="5" applyFont="1"/>
    <xf numFmtId="0" fontId="2" fillId="0" borderId="0" xfId="5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2">
    <cellStyle name="Comma" xfId="1" builtinId="3"/>
    <cellStyle name="Comma 2" xfId="6" xr:uid="{BDE7536E-57C9-46C0-9266-30F0F1C14FAA}"/>
    <cellStyle name="Comma 2 2" xfId="20" xr:uid="{29CED033-C2C1-42FC-BFC4-C5A001DBCCFE}"/>
    <cellStyle name="Comma 2 3" xfId="18" xr:uid="{E5BC7932-E1A7-4CB3-B28C-2ABDC6D78050}"/>
    <cellStyle name="Comma 3" xfId="3" xr:uid="{3D081C6F-12B3-47BB-BA0D-172F38917FF2}"/>
    <cellStyle name="Comma 3 2" xfId="9" xr:uid="{45DDBEEB-2268-4E8D-B9A4-E812BAFBEF50}"/>
    <cellStyle name="Comma 4" xfId="7" xr:uid="{8BFF40B1-660B-43A7-B419-D2ABEAFB7AD7}"/>
    <cellStyle name="Currency" xfId="2" builtinId="4"/>
    <cellStyle name="Currency 2" xfId="4" xr:uid="{489B2975-8BC8-4FD9-B333-A09228C8A98A}"/>
    <cellStyle name="Currency 2 2" xfId="21" xr:uid="{A5746109-4A6E-463B-9BFC-8B81CAE54753}"/>
    <cellStyle name="Currency 2 3" xfId="19" xr:uid="{BF42971C-8D19-4C67-AEF1-84DA74FCA2E7}"/>
    <cellStyle name="Currency 2 4" xfId="10" xr:uid="{A43B6B06-FD09-4E07-96CB-DF353AE69909}"/>
    <cellStyle name="Currency 3" xfId="8" xr:uid="{945505A4-BE1E-4864-A039-5B0F98D8D8A8}"/>
    <cellStyle name="Normal" xfId="0" builtinId="0"/>
    <cellStyle name="Normal 10 2 2 2" xfId="11" xr:uid="{336B763E-94FF-4E37-A016-E4E057AC6E32}"/>
    <cellStyle name="Normal 16" xfId="14" xr:uid="{99A5F95A-1A64-4E5B-9646-45DF4EA952B9}"/>
    <cellStyle name="Normal 19" xfId="13" xr:uid="{98D13709-0341-4191-A18F-294465790714}"/>
    <cellStyle name="Normal 2" xfId="5" xr:uid="{A3984A60-6785-4CFF-84EB-C0DE1B7144A0}"/>
    <cellStyle name="Normal 20" xfId="17" xr:uid="{1E05E45D-C828-428D-BA9D-E98C8EF45BC3}"/>
    <cellStyle name="Normal 21" xfId="16" xr:uid="{79B98B23-8409-42E6-8E1F-A15C6FFCC031}"/>
    <cellStyle name="Normal 23" xfId="12" xr:uid="{577A093F-8A8B-4A99-984E-064815999882}"/>
    <cellStyle name="Normal 24" xfId="15" xr:uid="{F72A61ED-6F6B-4A2E-AB66-716509A2204F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4" name="Picture 3" descr="ROP-ema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190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40"/>
  <sheetViews>
    <sheetView showZeros="0" tabSelected="1" zoomScaleNormal="100" workbookViewId="0">
      <selection activeCell="A5" sqref="A5:F5"/>
    </sheetView>
  </sheetViews>
  <sheetFormatPr defaultRowHeight="12.75" x14ac:dyDescent="0.2"/>
  <cols>
    <col min="1" max="1" width="19.28515625" customWidth="1"/>
    <col min="2" max="2" width="57.140625" customWidth="1"/>
    <col min="3" max="3" width="19.7109375" customWidth="1"/>
    <col min="4" max="4" width="1.5703125" customWidth="1"/>
    <col min="5" max="5" width="14.7109375" customWidth="1"/>
    <col min="6" max="6" width="16.140625" bestFit="1" customWidth="1"/>
    <col min="7" max="7" width="15.28515625" hidden="1" customWidth="1"/>
    <col min="9" max="9" width="10.28515625" bestFit="1" customWidth="1"/>
  </cols>
  <sheetData>
    <row r="1" spans="1:7" s="1" customFormat="1" ht="75" customHeight="1" x14ac:dyDescent="0.3">
      <c r="A1" s="48" t="s">
        <v>1</v>
      </c>
      <c r="B1" s="48"/>
      <c r="C1" s="48"/>
      <c r="D1" s="48"/>
      <c r="E1" s="48"/>
      <c r="F1" s="48"/>
      <c r="G1" s="48"/>
    </row>
    <row r="3" spans="1:7" ht="15.75" x14ac:dyDescent="0.25">
      <c r="A3" s="49" t="s">
        <v>3</v>
      </c>
      <c r="B3" s="50"/>
      <c r="C3" s="50"/>
      <c r="D3" s="50"/>
      <c r="E3" s="50"/>
      <c r="F3" s="50"/>
      <c r="G3" s="50"/>
    </row>
    <row r="5" spans="1:7" ht="15.75" customHeight="1" x14ac:dyDescent="0.25">
      <c r="A5" s="50" t="s">
        <v>29</v>
      </c>
      <c r="B5" s="50"/>
      <c r="C5" s="50"/>
      <c r="D5" s="50"/>
      <c r="E5" s="50"/>
      <c r="F5" s="50"/>
    </row>
    <row r="7" spans="1:7" ht="15" x14ac:dyDescent="0.25">
      <c r="A7" s="24" t="s">
        <v>0</v>
      </c>
      <c r="B7" s="2"/>
      <c r="C7" s="2"/>
      <c r="D7" s="2"/>
      <c r="E7" s="2"/>
      <c r="F7" s="23">
        <v>27560</v>
      </c>
    </row>
    <row r="8" spans="1:7" ht="14.25" x14ac:dyDescent="0.2">
      <c r="A8" s="2"/>
      <c r="B8" s="2"/>
      <c r="C8" s="2"/>
      <c r="D8" s="2"/>
      <c r="E8" s="2"/>
      <c r="F8" s="2"/>
      <c r="G8" s="4"/>
    </row>
    <row r="9" spans="1:7" ht="15" x14ac:dyDescent="0.25">
      <c r="A9" s="5" t="s">
        <v>2</v>
      </c>
      <c r="B9" s="2"/>
      <c r="C9" s="2"/>
      <c r="D9" s="2"/>
      <c r="E9" s="2"/>
      <c r="F9" s="2">
        <v>0</v>
      </c>
      <c r="G9" s="4"/>
    </row>
    <row r="10" spans="1:7" ht="15" x14ac:dyDescent="0.25">
      <c r="A10" s="5"/>
      <c r="B10" s="2"/>
      <c r="C10" s="2"/>
      <c r="D10" s="2"/>
      <c r="E10" s="2"/>
      <c r="F10" s="2"/>
      <c r="G10" s="4"/>
    </row>
    <row r="11" spans="1:7" ht="15" x14ac:dyDescent="0.25">
      <c r="A11" s="5" t="s">
        <v>4</v>
      </c>
      <c r="B11" s="2"/>
      <c r="C11" s="2"/>
      <c r="D11" s="2"/>
      <c r="E11" s="2"/>
      <c r="F11" s="2"/>
      <c r="G11" s="4"/>
    </row>
    <row r="12" spans="1:7" ht="14.25" x14ac:dyDescent="0.2">
      <c r="A12" s="39" t="s">
        <v>10</v>
      </c>
      <c r="B12" s="36"/>
      <c r="C12" s="38" t="s">
        <v>11</v>
      </c>
      <c r="D12" s="2"/>
      <c r="E12" s="3">
        <f>579.3+255.92+255.92+75+75+75</f>
        <v>1316.1399999999999</v>
      </c>
      <c r="F12" s="2"/>
      <c r="G12" s="4"/>
    </row>
    <row r="13" spans="1:7" s="35" customFormat="1" ht="14.25" x14ac:dyDescent="0.2">
      <c r="A13" s="46" t="s">
        <v>17</v>
      </c>
      <c r="B13" s="36"/>
      <c r="C13" s="45" t="s">
        <v>16</v>
      </c>
      <c r="D13" s="36"/>
      <c r="E13" s="31">
        <v>237.3</v>
      </c>
      <c r="F13" s="36"/>
      <c r="G13" s="37"/>
    </row>
    <row r="14" spans="1:7" s="32" customFormat="1" ht="14.25" x14ac:dyDescent="0.2">
      <c r="A14" s="44" t="s">
        <v>14</v>
      </c>
      <c r="B14" s="44"/>
      <c r="C14" s="45" t="s">
        <v>15</v>
      </c>
      <c r="D14" s="33"/>
      <c r="E14" s="31">
        <v>41</v>
      </c>
      <c r="F14" s="33"/>
      <c r="G14" s="34"/>
    </row>
    <row r="15" spans="1:7" s="32" customFormat="1" ht="14.25" x14ac:dyDescent="0.2">
      <c r="A15" s="43" t="s">
        <v>12</v>
      </c>
      <c r="B15" s="41"/>
      <c r="C15" s="42" t="s">
        <v>13</v>
      </c>
      <c r="D15" s="33"/>
      <c r="E15" s="31">
        <f>1015.06+699.75</f>
        <v>1714.81</v>
      </c>
      <c r="F15" s="33"/>
      <c r="G15" s="34"/>
    </row>
    <row r="16" spans="1:7" s="35" customFormat="1" ht="14.25" x14ac:dyDescent="0.2">
      <c r="A16" s="46" t="s">
        <v>19</v>
      </c>
      <c r="B16" s="46"/>
      <c r="C16" s="45" t="s">
        <v>20</v>
      </c>
      <c r="D16" s="36"/>
      <c r="E16" s="31">
        <v>250</v>
      </c>
      <c r="F16" s="36"/>
      <c r="G16" s="37"/>
    </row>
    <row r="17" spans="1:9" s="32" customFormat="1" ht="14.25" x14ac:dyDescent="0.2">
      <c r="A17" s="39" t="s">
        <v>9</v>
      </c>
      <c r="B17" s="36"/>
      <c r="C17" s="38" t="s">
        <v>18</v>
      </c>
      <c r="D17" s="33"/>
      <c r="E17" s="31">
        <f>588.62+840.76</f>
        <v>1429.38</v>
      </c>
      <c r="F17" s="33"/>
      <c r="G17" s="34"/>
    </row>
    <row r="18" spans="1:9" s="35" customFormat="1" ht="14.25" x14ac:dyDescent="0.2">
      <c r="A18" s="46" t="s">
        <v>22</v>
      </c>
      <c r="B18" s="36"/>
      <c r="C18" s="38" t="s">
        <v>21</v>
      </c>
      <c r="D18" s="36"/>
      <c r="E18" s="31">
        <v>250</v>
      </c>
      <c r="F18" s="36"/>
      <c r="G18" s="37"/>
    </row>
    <row r="19" spans="1:9" ht="15" x14ac:dyDescent="0.25">
      <c r="A19" s="5"/>
      <c r="B19" s="2"/>
      <c r="C19" s="2"/>
      <c r="D19" s="2"/>
      <c r="E19" s="2"/>
      <c r="F19" s="40">
        <f>SUM(E12:E18)</f>
        <v>5238.63</v>
      </c>
      <c r="G19" s="4"/>
    </row>
    <row r="20" spans="1:9" ht="14.25" x14ac:dyDescent="0.2">
      <c r="A20" s="2"/>
      <c r="B20" s="2"/>
      <c r="C20" s="2"/>
      <c r="D20" s="2"/>
      <c r="E20" s="2"/>
      <c r="F20" s="26"/>
      <c r="G20" s="4"/>
      <c r="H20" s="27"/>
      <c r="I20" s="27"/>
    </row>
    <row r="21" spans="1:9" ht="15.75" x14ac:dyDescent="0.25">
      <c r="A21" s="5" t="s">
        <v>5</v>
      </c>
      <c r="B21" s="18"/>
      <c r="C21" s="19"/>
      <c r="D21" s="2"/>
      <c r="E21" s="2"/>
      <c r="F21" s="2"/>
      <c r="G21" s="4"/>
    </row>
    <row r="22" spans="1:9" s="35" customFormat="1" ht="14.25" x14ac:dyDescent="0.2">
      <c r="A22" s="46" t="s">
        <v>28</v>
      </c>
      <c r="B22" s="36"/>
      <c r="C22" s="38" t="s">
        <v>25</v>
      </c>
      <c r="D22" s="36"/>
      <c r="E22" s="3">
        <f>757.1+225</f>
        <v>982.1</v>
      </c>
      <c r="F22" s="36"/>
      <c r="G22" s="37"/>
    </row>
    <row r="23" spans="1:9" s="35" customFormat="1" ht="14.25" x14ac:dyDescent="0.2">
      <c r="A23" s="46" t="s">
        <v>26</v>
      </c>
      <c r="B23" s="36"/>
      <c r="C23" s="38" t="s">
        <v>27</v>
      </c>
      <c r="D23" s="36"/>
      <c r="E23" s="31">
        <f>881.77+687.93</f>
        <v>1569.6999999999998</v>
      </c>
      <c r="F23" s="36"/>
      <c r="G23" s="37"/>
    </row>
    <row r="24" spans="1:9" s="35" customFormat="1" ht="15.75" x14ac:dyDescent="0.25">
      <c r="A24" s="5"/>
      <c r="B24" s="18"/>
      <c r="C24" s="19"/>
      <c r="D24" s="36"/>
      <c r="E24" s="36"/>
      <c r="F24" s="40">
        <f>SUM(E22:E23)</f>
        <v>2551.7999999999997</v>
      </c>
      <c r="G24" s="37"/>
    </row>
    <row r="25" spans="1:9" ht="15.75" customHeight="1" x14ac:dyDescent="0.25">
      <c r="A25" s="2"/>
      <c r="B25" s="2"/>
      <c r="C25" s="2"/>
      <c r="D25" s="29"/>
      <c r="E25" s="20"/>
      <c r="F25" s="6"/>
      <c r="G25" s="4"/>
      <c r="I25" s="27"/>
    </row>
    <row r="26" spans="1:9" ht="15.75" customHeight="1" x14ac:dyDescent="0.25">
      <c r="A26" s="5" t="s">
        <v>6</v>
      </c>
      <c r="B26" s="18"/>
      <c r="C26" s="19"/>
      <c r="D26" s="2"/>
      <c r="E26" s="2"/>
      <c r="F26" s="2"/>
      <c r="G26" s="4"/>
      <c r="I26" s="27"/>
    </row>
    <row r="27" spans="1:9" ht="15.75" customHeight="1" x14ac:dyDescent="0.25">
      <c r="D27" s="30"/>
      <c r="E27" s="22"/>
      <c r="F27" s="6"/>
      <c r="G27" s="4"/>
      <c r="I27" s="27"/>
    </row>
    <row r="28" spans="1:9" ht="15.75" customHeight="1" x14ac:dyDescent="0.25">
      <c r="A28" s="5" t="s">
        <v>7</v>
      </c>
      <c r="D28" s="30"/>
      <c r="E28" s="22"/>
      <c r="F28" s="6"/>
      <c r="G28" s="4"/>
      <c r="I28" s="27"/>
    </row>
    <row r="29" spans="1:9" ht="15.75" customHeight="1" x14ac:dyDescent="0.25">
      <c r="A29" s="2"/>
      <c r="B29" s="2"/>
      <c r="C29" s="2"/>
      <c r="D29" s="28"/>
      <c r="E29" s="20"/>
      <c r="F29" s="6"/>
      <c r="G29" s="4"/>
      <c r="I29" s="27"/>
    </row>
    <row r="30" spans="1:9" ht="15.75" customHeight="1" x14ac:dyDescent="0.25">
      <c r="A30" s="25" t="s">
        <v>8</v>
      </c>
      <c r="B30" s="2"/>
      <c r="C30" s="2"/>
      <c r="E30" s="20"/>
      <c r="F30" s="12">
        <f>SUM(F19:F29)</f>
        <v>7790.43</v>
      </c>
    </row>
    <row r="31" spans="1:9" ht="15.75" customHeight="1" x14ac:dyDescent="0.2">
      <c r="A31" s="2"/>
      <c r="B31" s="2"/>
      <c r="C31" s="2"/>
      <c r="D31" s="2"/>
      <c r="E31" s="2"/>
      <c r="F31" s="4"/>
    </row>
    <row r="32" spans="1:9" ht="15.75" customHeight="1" thickBot="1" x14ac:dyDescent="0.3">
      <c r="A32" s="5" t="s">
        <v>30</v>
      </c>
      <c r="B32" s="2"/>
      <c r="D32" s="20"/>
      <c r="E32" s="21"/>
      <c r="F32" s="7">
        <f>SUM(F7-F30)</f>
        <v>19769.57</v>
      </c>
    </row>
    <row r="33" spans="1:7" ht="15.75" thickTop="1" x14ac:dyDescent="0.25">
      <c r="A33" s="2"/>
      <c r="B33" s="2"/>
      <c r="C33" s="5"/>
      <c r="D33" s="5"/>
      <c r="E33" s="5"/>
      <c r="F33" s="5"/>
      <c r="G33" s="8"/>
    </row>
    <row r="34" spans="1:7" ht="15.75" thickBot="1" x14ac:dyDescent="0.3">
      <c r="A34" s="9"/>
      <c r="B34" s="9"/>
      <c r="C34" s="10"/>
      <c r="D34" s="10"/>
      <c r="E34" s="10"/>
      <c r="F34" s="10"/>
      <c r="G34" s="11"/>
    </row>
    <row r="35" spans="1:7" ht="15" x14ac:dyDescent="0.25">
      <c r="A35" s="16"/>
      <c r="B35" s="16"/>
      <c r="C35" s="17"/>
      <c r="D35" s="17"/>
      <c r="E35" s="17"/>
      <c r="F35" s="17"/>
      <c r="G35" s="8"/>
    </row>
    <row r="36" spans="1:7" s="35" customFormat="1" ht="15" x14ac:dyDescent="0.25">
      <c r="A36" s="36" t="s">
        <v>23</v>
      </c>
      <c r="B36" s="16"/>
      <c r="C36" s="17"/>
      <c r="D36" s="17"/>
      <c r="E36" s="17"/>
      <c r="F36" s="6">
        <v>4236.3256000000001</v>
      </c>
      <c r="G36" s="8"/>
    </row>
    <row r="37" spans="1:7" s="35" customFormat="1" ht="15" x14ac:dyDescent="0.25">
      <c r="A37" s="5"/>
      <c r="B37" s="16"/>
      <c r="C37" s="17"/>
      <c r="D37" s="17"/>
      <c r="E37" s="17"/>
      <c r="F37" s="17"/>
      <c r="G37" s="8"/>
    </row>
    <row r="38" spans="1:7" s="35" customFormat="1" ht="15" x14ac:dyDescent="0.25">
      <c r="A38" s="47" t="s">
        <v>24</v>
      </c>
      <c r="B38" s="16"/>
      <c r="C38" s="17"/>
      <c r="D38" s="17"/>
      <c r="E38" s="17"/>
      <c r="F38" s="17"/>
      <c r="G38" s="8"/>
    </row>
    <row r="39" spans="1:7" s="13" customFormat="1" ht="15.75" thickBot="1" x14ac:dyDescent="0.3">
      <c r="A39" s="9"/>
      <c r="B39" s="10"/>
      <c r="C39" s="10"/>
      <c r="D39" s="10"/>
      <c r="E39" s="14"/>
      <c r="F39" s="15"/>
      <c r="G39" s="14"/>
    </row>
    <row r="40" spans="1:7" ht="14.25" x14ac:dyDescent="0.2">
      <c r="A40" s="2"/>
      <c r="B40" s="2"/>
      <c r="C40" s="2"/>
      <c r="D40" s="2"/>
      <c r="E40" s="2"/>
      <c r="F40" s="2"/>
      <c r="G40" s="2"/>
    </row>
  </sheetData>
  <mergeCells count="3">
    <mergeCell ref="A1:G1"/>
    <mergeCell ref="A3:G3"/>
    <mergeCell ref="A5:F5"/>
  </mergeCells>
  <phoneticPr fontId="7" type="noConversion"/>
  <pageMargins left="0.5" right="0.25" top="0.5" bottom="0.5" header="0.5" footer="0.5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>Region of Peel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of Peel</dc:creator>
  <cp:lastModifiedBy>Chan, Andrea</cp:lastModifiedBy>
  <cp:lastPrinted>2019-07-12T15:39:24Z</cp:lastPrinted>
  <dcterms:created xsi:type="dcterms:W3CDTF">2001-05-22T21:28:52Z</dcterms:created>
  <dcterms:modified xsi:type="dcterms:W3CDTF">2024-05-01T17:38:55Z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