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5FC0FC49-FC80-4671-AF6C-8701CB786A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Sum'!$A$1:$G$30</definedName>
    <definedName name="regbal">'Year 1 Term Sum'!$F$28</definedName>
    <definedName name="regbalttd">'Year 1 Term Sum'!$F$28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5" l="1"/>
  <c r="F20" i="5" s="1"/>
  <c r="E13" i="5" l="1"/>
  <c r="E12" i="5" l="1"/>
  <c r="F16" i="5" s="1"/>
  <c r="F26" i="5" l="1"/>
  <c r="F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Leong, Celina</author>
  </authors>
  <commentList>
    <comment ref="A15" authorId="0" shapeId="0" xr:uid="{201721B9-E5F3-41A4-81BD-C0C22E8302DF}">
      <text>
        <r>
          <rPr>
            <b/>
            <sz val="9"/>
            <color indexed="81"/>
            <rFont val="Tahoma"/>
            <family val="2"/>
          </rPr>
          <t>Leong, Celina:</t>
        </r>
        <r>
          <rPr>
            <sz val="9"/>
            <color indexed="81"/>
            <rFont val="Tahoma"/>
            <family val="2"/>
          </rPr>
          <t xml:space="preserve">
Air pods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<sst xmlns="http://schemas.openxmlformats.org/spreadsheetml/2006/main" count="21" uniqueCount="21">
  <si>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Allowance for the Current Council Term      </t>
  </si>
  <si>
    <t>REGIONAL COUNCILLOR’S TERM ALLOWANCE STATEMENT</t>
  </si>
  <si>
    <t>MAHONEY, MATT</t>
  </si>
  <si>
    <t>2022 Expenses</t>
  </si>
  <si>
    <t>2023 Expenses</t>
  </si>
  <si>
    <t>2024 Expenses</t>
  </si>
  <si>
    <t>2025 Expenses</t>
  </si>
  <si>
    <t>2026 Expenses</t>
  </si>
  <si>
    <t>Term To Date Expenses for November 17, 2022 to November 30, 2026</t>
  </si>
  <si>
    <t>AMO AGM &amp; Annual Conference (London, ON)</t>
  </si>
  <si>
    <t>Aug. 20 - 23, 2023</t>
  </si>
  <si>
    <t>FCM Annual Conference and Trade Show (Toronto, ON)</t>
  </si>
  <si>
    <t>May 25 - 28, 2023</t>
  </si>
  <si>
    <t>Dec. 5, 2023</t>
  </si>
  <si>
    <t>Office Supplies</t>
  </si>
  <si>
    <t>Nov. 23, 2023</t>
  </si>
  <si>
    <t>Peel Police Chief Gala - Shared Purchase of Table with Councillor McFadden</t>
  </si>
  <si>
    <t>AMO AGM &amp; Annual Conference (Ottawa, ON)</t>
  </si>
  <si>
    <t>Aug. 18 - 21, 2024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</si>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</sst>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3" applyFont="1"/>
    <xf numFmtId="0" fontId="3" fillId="0" borderId="0" xfId="0" quotePrefix="1" applyFont="1"/>
    <xf numFmtId="44" fontId="3" fillId="0" borderId="4" xfId="0" applyNumberFormat="1" applyFont="1" applyBorder="1"/>
    <xf numFmtId="43" fontId="3" fillId="0" borderId="0" xfId="0" applyNumberFormat="1" applyFont="1"/>
    <xf numFmtId="165" fontId="3" fillId="0" borderId="0" xfId="1" applyFont="1"/>
    <xf numFmtId="164" fontId="3" fillId="0" borderId="4" xfId="0" applyNumberFormat="1" applyFont="1" applyBorder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80CB51A0-FC42-4434-BF3F-D8FBC413714F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1"/>
  <sheetViews>
    <sheetView showZeros="0" tabSelected="1" zoomScaleNormal="100" workbookViewId="0">
      <selection activeCell="B10" sqref="B10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7" s="1" customFormat="1" ht="75" customHeight="1" x14ac:dyDescent="0.3">
      <c r="A1" s="30" t="s">
        <v>1</v>
      </c>
      <c r="B1" s="30"/>
      <c r="C1" s="30"/>
      <c r="D1" s="30"/>
      <c r="E1" s="30"/>
      <c r="F1" s="30"/>
      <c r="G1" s="30"/>
    </row>
    <row r="3" spans="1:7" ht="15.75" x14ac:dyDescent="0.25">
      <c r="A3" s="31" t="s">
        <v>2</v>
      </c>
      <c r="B3" s="32"/>
      <c r="C3" s="32"/>
      <c r="D3" s="32"/>
      <c r="E3" s="32"/>
      <c r="F3" s="32"/>
      <c r="G3" s="32"/>
    </row>
    <row r="5" spans="1:7" ht="15.75" customHeight="1" x14ac:dyDescent="0.25">
      <c r="A5" s="32" t="s">
        <v>19</v>
      </c>
      <c r="B5" s="32"/>
      <c r="C5" s="32"/>
      <c r="D5" s="32"/>
      <c r="E5" s="32"/>
      <c r="F5" s="32"/>
    </row>
    <row r="7" spans="1:7" ht="15" x14ac:dyDescent="0.25">
      <c r="A7" s="19" t="s">
        <v>0</v>
      </c>
      <c r="B7" s="2"/>
      <c r="C7" s="2"/>
      <c r="D7" s="2"/>
      <c r="E7" s="2"/>
      <c r="F7" s="18">
        <v>27560</v>
      </c>
    </row>
    <row r="8" spans="1:7" ht="14.25" x14ac:dyDescent="0.2">
      <c r="A8" s="2"/>
      <c r="B8" s="2"/>
      <c r="C8" s="2"/>
      <c r="D8" s="2"/>
      <c r="E8" s="2"/>
      <c r="F8" s="2"/>
      <c r="G8" s="4"/>
    </row>
    <row r="9" spans="1:7" ht="15" x14ac:dyDescent="0.25">
      <c r="A9" s="5" t="s">
        <v>3</v>
      </c>
      <c r="B9" s="2"/>
      <c r="C9" s="2"/>
      <c r="D9" s="2"/>
      <c r="E9" s="2"/>
      <c r="F9" s="2">
        <v>0</v>
      </c>
      <c r="G9" s="4"/>
    </row>
    <row r="10" spans="1:7" ht="15" x14ac:dyDescent="0.25">
      <c r="A10" s="5"/>
      <c r="B10" s="2"/>
      <c r="C10" s="2"/>
      <c r="D10" s="2"/>
      <c r="E10" s="2"/>
      <c r="F10" s="2"/>
      <c r="G10" s="4"/>
    </row>
    <row r="11" spans="1:7" ht="15" x14ac:dyDescent="0.25">
      <c r="A11" s="5" t="s">
        <v>4</v>
      </c>
      <c r="B11" s="2"/>
      <c r="C11" s="2"/>
      <c r="D11" s="2"/>
      <c r="E11" s="2"/>
      <c r="F11" s="2"/>
      <c r="G11" s="4"/>
    </row>
    <row r="12" spans="1:7" ht="14.25" x14ac:dyDescent="0.2">
      <c r="A12" s="24" t="s">
        <v>11</v>
      </c>
      <c r="B12" s="2"/>
      <c r="C12" s="25" t="s">
        <v>12</v>
      </c>
      <c r="D12" s="2"/>
      <c r="E12" s="3">
        <f>1015.06+832.9+268.09+346.7+131.03</f>
        <v>2593.7800000000002</v>
      </c>
      <c r="F12" s="2"/>
      <c r="G12" s="4"/>
    </row>
    <row r="13" spans="1:7" ht="14.25" x14ac:dyDescent="0.2">
      <c r="A13" s="24" t="s">
        <v>9</v>
      </c>
      <c r="B13" s="2"/>
      <c r="C13" s="25" t="s">
        <v>10</v>
      </c>
      <c r="D13" s="2"/>
      <c r="E13" s="27">
        <f>518.22+840.76+300+175.38+216.24</f>
        <v>2050.6000000000004</v>
      </c>
      <c r="F13" s="2"/>
      <c r="G13" s="4"/>
    </row>
    <row r="14" spans="1:7" ht="14.25" x14ac:dyDescent="0.2">
      <c r="A14" s="24" t="s">
        <v>16</v>
      </c>
      <c r="B14" s="2"/>
      <c r="C14" s="25" t="s">
        <v>15</v>
      </c>
      <c r="D14" s="2"/>
      <c r="E14" s="28">
        <v>1200</v>
      </c>
      <c r="F14" s="2"/>
      <c r="G14" s="4"/>
    </row>
    <row r="15" spans="1:7" ht="14.25" x14ac:dyDescent="0.2">
      <c r="A15" s="24" t="s">
        <v>14</v>
      </c>
      <c r="B15" s="2"/>
      <c r="C15" s="25" t="s">
        <v>13</v>
      </c>
      <c r="D15" s="2"/>
      <c r="E15" s="28">
        <v>371.62</v>
      </c>
      <c r="F15" s="2"/>
      <c r="G15" s="4"/>
    </row>
    <row r="16" spans="1:7" ht="15" x14ac:dyDescent="0.25">
      <c r="A16" s="5"/>
      <c r="B16" s="2"/>
      <c r="C16" s="2"/>
      <c r="D16" s="2"/>
      <c r="E16" s="2"/>
      <c r="F16" s="26">
        <f>SUM(E12:E15)</f>
        <v>6216.0000000000009</v>
      </c>
      <c r="G16" s="4"/>
    </row>
    <row r="17" spans="1:9" ht="15" x14ac:dyDescent="0.25">
      <c r="A17" s="5"/>
      <c r="B17" s="2"/>
      <c r="C17" s="2"/>
      <c r="D17" s="2"/>
      <c r="E17" s="2"/>
      <c r="F17" s="2"/>
      <c r="G17" s="4"/>
    </row>
    <row r="18" spans="1:9" ht="15.75" x14ac:dyDescent="0.25">
      <c r="A18" s="5" t="s">
        <v>5</v>
      </c>
      <c r="B18" s="13"/>
      <c r="C18" s="14"/>
      <c r="D18" s="2"/>
      <c r="E18" s="2"/>
      <c r="F18" s="2"/>
      <c r="G18" s="4"/>
    </row>
    <row r="19" spans="1:9" ht="14.25" x14ac:dyDescent="0.2">
      <c r="A19" s="24" t="s">
        <v>17</v>
      </c>
      <c r="B19" s="2"/>
      <c r="C19" s="25" t="s">
        <v>18</v>
      </c>
      <c r="D19" s="2"/>
      <c r="E19" s="3">
        <f>881.77+739.61</f>
        <v>1621.38</v>
      </c>
      <c r="F19" s="2"/>
      <c r="G19" s="4"/>
    </row>
    <row r="20" spans="1:9" ht="15.75" x14ac:dyDescent="0.25">
      <c r="A20" s="5"/>
      <c r="B20" s="13"/>
      <c r="C20" s="14"/>
      <c r="D20" s="2"/>
      <c r="E20" s="2"/>
      <c r="F20" s="29">
        <f>SUM(E19)</f>
        <v>1621.38</v>
      </c>
      <c r="G20" s="4"/>
    </row>
    <row r="21" spans="1:9" ht="15.75" x14ac:dyDescent="0.25">
      <c r="A21" s="5"/>
      <c r="B21" s="13"/>
      <c r="C21" s="14"/>
      <c r="D21" s="2"/>
      <c r="E21" s="2"/>
      <c r="F21" s="2"/>
      <c r="G21" s="4"/>
    </row>
    <row r="22" spans="1:9" ht="15.75" customHeight="1" x14ac:dyDescent="0.25">
      <c r="A22" s="5" t="s">
        <v>6</v>
      </c>
      <c r="B22" s="13"/>
      <c r="C22" s="14"/>
      <c r="D22" s="2"/>
      <c r="E22" s="2"/>
      <c r="F22" s="2"/>
      <c r="G22" s="4"/>
      <c r="I22" s="21"/>
    </row>
    <row r="23" spans="1:9" ht="15.75" customHeight="1" x14ac:dyDescent="0.25">
      <c r="D23" s="23"/>
      <c r="E23" s="17"/>
      <c r="F23" s="6"/>
      <c r="G23" s="4"/>
      <c r="I23" s="21"/>
    </row>
    <row r="24" spans="1:9" ht="15.75" customHeight="1" x14ac:dyDescent="0.25">
      <c r="A24" s="5" t="s">
        <v>7</v>
      </c>
      <c r="D24" s="23"/>
      <c r="E24" s="17"/>
      <c r="F24" s="6"/>
      <c r="G24" s="4"/>
      <c r="I24" s="21"/>
    </row>
    <row r="25" spans="1:9" ht="15.75" customHeight="1" x14ac:dyDescent="0.25">
      <c r="A25" s="2"/>
      <c r="B25" s="2"/>
      <c r="C25" s="2"/>
      <c r="D25" s="22"/>
      <c r="E25" s="15"/>
      <c r="F25" s="6"/>
      <c r="G25" s="4"/>
      <c r="I25" s="21"/>
    </row>
    <row r="26" spans="1:9" ht="15.75" customHeight="1" x14ac:dyDescent="0.25">
      <c r="A26" s="20" t="s">
        <v>8</v>
      </c>
      <c r="B26" s="2"/>
      <c r="C26" s="2"/>
      <c r="E26" s="15"/>
      <c r="F26" s="12">
        <f>SUM(F16:F25)</f>
        <v>7837.380000000001</v>
      </c>
    </row>
    <row r="27" spans="1:9" ht="15.75" customHeight="1" x14ac:dyDescent="0.2">
      <c r="A27" s="2"/>
      <c r="B27" s="2"/>
      <c r="C27" s="2"/>
      <c r="D27" s="2"/>
      <c r="E27" s="2"/>
      <c r="F27" s="4"/>
    </row>
    <row r="28" spans="1:9" ht="15.75" customHeight="1" thickBot="1" x14ac:dyDescent="0.3">
      <c r="A28" s="5" t="s">
        <v>20</v>
      </c>
      <c r="B28" s="2"/>
      <c r="D28" s="15"/>
      <c r="E28" s="16"/>
      <c r="F28" s="7">
        <f>SUM(F7-F26)</f>
        <v>19722.62</v>
      </c>
    </row>
    <row r="29" spans="1:9" ht="15.75" thickTop="1" x14ac:dyDescent="0.25">
      <c r="A29" s="2"/>
      <c r="B29" s="2"/>
      <c r="C29" s="5"/>
      <c r="D29" s="5"/>
      <c r="E29" s="5"/>
      <c r="F29" s="5"/>
      <c r="G29" s="8"/>
    </row>
    <row r="30" spans="1:9" ht="15.75" thickBot="1" x14ac:dyDescent="0.3">
      <c r="A30" s="9"/>
      <c r="B30" s="9"/>
      <c r="C30" s="10"/>
      <c r="D30" s="10"/>
      <c r="E30" s="10"/>
      <c r="F30" s="10"/>
      <c r="G30" s="11"/>
    </row>
    <row r="31" spans="1:9" ht="14.25" x14ac:dyDescent="0.2">
      <c r="A31" s="2"/>
      <c r="B31" s="2"/>
      <c r="C31" s="2"/>
      <c r="D31" s="2"/>
      <c r="E31" s="2"/>
      <c r="F31" s="2"/>
      <c r="G31" s="2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rowBreaks count="1" manualBreakCount="1">
    <brk id="3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