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7548\Downloads\"/>
    </mc:Choice>
  </mc:AlternateContent>
  <xr:revisionPtr revIDLastSave="0" documentId="8_{5224CD7D-C4C1-4726-8084-BC25E38CAEC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Year 1 Term Sum" sheetId="5" r:id="rId1"/>
  </sheet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_rop5">#REF!</definedName>
    <definedName name="_rop6">#REF!</definedName>
    <definedName name="plvbal">'Year 1 Term Sum'!#REF!</definedName>
    <definedName name="_xlnm.Print_Area" localSheetId="0">'Year 1 Term Sum'!$A$1:$G$72</definedName>
    <definedName name="regbal">'Year 1 Term Sum'!$F$65</definedName>
    <definedName name="regbalttd">'Year 1 Term Sum'!$F$65</definedName>
    <definedName name="ropyear1">'Year 1 Term Sum'!#REF!</definedName>
    <definedName name="ropyear2">'Year 1 Term Sum'!#REF!</definedName>
    <definedName name="value">#REF!</definedName>
    <definedName name="xpeel1">#REF!</definedName>
    <definedName name="xpeel2">#REF!</definedName>
    <definedName name="xpeel3">#REF!</definedName>
    <definedName name="xpeel4">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5" l="1"/>
  <c r="E24" i="5"/>
  <c r="E19" i="5" l="1"/>
  <c r="E33" i="5" l="1"/>
  <c r="F55" i="5" s="1"/>
  <c r="F63" i="5" l="1"/>
  <c r="F65" i="5" l="1"/>
</calcChain>
</file>

<file path=xl/sharedStrings.xml><?xml version="1.0" encoding="utf-8"?>
<sst xmlns="http://schemas.openxmlformats.org/spreadsheetml/2006/main" count="99" uniqueCount="92">
  <si>
    <t xml:space="preserve">Allowance for the Current Council Term      </t>
  </si>
  <si>
    <t>REGIONAL COUNCILLOR’S TERM ALLOWANCE STATEMENT</t>
  </si>
  <si>
    <t>2022 Expenses</t>
  </si>
  <si>
    <t>BUTT, BRAD</t>
  </si>
  <si>
    <t>2023 Expenses</t>
  </si>
  <si>
    <t>2024 Expenses</t>
  </si>
  <si>
    <t>2025 Expenses</t>
  </si>
  <si>
    <t>2026 Expenses</t>
  </si>
  <si>
    <t>Police Service - Online Record Check</t>
  </si>
  <si>
    <t>Jan. 25, 2023</t>
  </si>
  <si>
    <t>Jan. 31, 2023</t>
  </si>
  <si>
    <t>AMO AGM &amp; Annual Conference (London, ON)</t>
  </si>
  <si>
    <t>Aug. 20 - 23, 2023</t>
  </si>
  <si>
    <t>Feb. 15, 2023</t>
  </si>
  <si>
    <t>Feb. 17, 2023</t>
  </si>
  <si>
    <t>Supplies for Community Event</t>
  </si>
  <si>
    <t>Feb. 6, 2021</t>
  </si>
  <si>
    <t>Raptors 905 vs Maine Celtics Game</t>
  </si>
  <si>
    <t>Refreshments with Residents @ Paramount for Steelheads Game</t>
  </si>
  <si>
    <t>FCM Annual Conference and Trade Show (Toronto, ON)</t>
  </si>
  <si>
    <t>May 25 - 28, 2023</t>
  </si>
  <si>
    <t>Apr. 17, 2023</t>
  </si>
  <si>
    <t>May 24, 2023</t>
  </si>
  <si>
    <t>Jun. 6, 2023</t>
  </si>
  <si>
    <t>Sponsorship - Rotary Club of Mississauga/Mississauga Campl Enterprises</t>
  </si>
  <si>
    <t>Sponsorship - Kendellhurst Academy</t>
  </si>
  <si>
    <t>Clown for Community BBQ Event</t>
  </si>
  <si>
    <t>Jun. 24, 2023</t>
  </si>
  <si>
    <t>Face painting for Community BBQ Event</t>
  </si>
  <si>
    <t>Jun. 14, 2023</t>
  </si>
  <si>
    <t>Sponsorship - School of Rock - Community BBQ</t>
  </si>
  <si>
    <t>Picnic Table Rental - Arraial a Portuguesa Event</t>
  </si>
  <si>
    <t>May 1 - Jun. 1, 2023</t>
  </si>
  <si>
    <t>Jun. 6 &amp; 14, 2023</t>
  </si>
  <si>
    <t>Sponsorship - 2nd York Re-enactment Community BBQ</t>
  </si>
  <si>
    <t>Jun. 28, 2023</t>
  </si>
  <si>
    <t>Food for Community BBQ Event</t>
  </si>
  <si>
    <t>Ticket - 2023 MBOT Business Awards of Excellence</t>
  </si>
  <si>
    <t>Apr. 27, 2023</t>
  </si>
  <si>
    <t>Aug. 22, 2023</t>
  </si>
  <si>
    <t xml:space="preserve">Food for BBQ - Peel Seniors Housing Building </t>
  </si>
  <si>
    <t>Aug. 10, 2023</t>
  </si>
  <si>
    <t>51st Bread and Honey Festival</t>
  </si>
  <si>
    <t>Jun. 3 &amp; 4, 2023</t>
  </si>
  <si>
    <t>Term To Date Expenses for November 17, 2022 to November 30, 2026</t>
  </si>
  <si>
    <t>Ticket - MBOT Event</t>
  </si>
  <si>
    <t>Tickets - Rotary Meadowvale Wine &amp; Cheese Fundraiser</t>
  </si>
  <si>
    <t>Jul. 31, 2023</t>
  </si>
  <si>
    <t>Aug. 8, 2023</t>
  </si>
  <si>
    <t>Tickets - 2023 Serving with Pride Gala</t>
  </si>
  <si>
    <t>Aug. 31, 2023</t>
  </si>
  <si>
    <t>Sponsorship and Donation to Various Events</t>
  </si>
  <si>
    <t>Printing and Postage for Various Town Hall Meeting Posters</t>
  </si>
  <si>
    <t>Sep. 14, 2023</t>
  </si>
  <si>
    <t>Ticket - Indwell Hope and Homes Social</t>
  </si>
  <si>
    <t>Sep. 20, 2023</t>
  </si>
  <si>
    <t>Oct. 12, 2023</t>
  </si>
  <si>
    <t>Ticket - Credit Valley Conservation Gala</t>
  </si>
  <si>
    <t>Picnic Table Rental - Peel Regional Police Event</t>
  </si>
  <si>
    <t>Tickets - Trillium Diwali Gala</t>
  </si>
  <si>
    <t>Sep. 11. 2023</t>
  </si>
  <si>
    <t>Nov. 30, 2023</t>
  </si>
  <si>
    <t>Ticket - MACsquerade Glam Ball</t>
  </si>
  <si>
    <t>Sep. 11, 2023</t>
  </si>
  <si>
    <t>Nov. 3, 2023</t>
  </si>
  <si>
    <t>Tickets - Safe City Crime Prevention Conference</t>
  </si>
  <si>
    <t>Sponsorship - Heart House Hospice</t>
  </si>
  <si>
    <t>Ticket - MBOT Fireside Chat Event</t>
  </si>
  <si>
    <t>Dec. 17, 2023</t>
  </si>
  <si>
    <t>Donation - Rainbow Sauga Alliance Merry Mingle Holiday Social</t>
  </si>
  <si>
    <t>Sponsorship - Streetsville BIA - Canada Day</t>
  </si>
  <si>
    <t>Jun. 21, 2023</t>
  </si>
  <si>
    <t>Dec. 16, 2023</t>
  </si>
  <si>
    <t>Office Supplies</t>
  </si>
  <si>
    <t>Nov. 9, 2023</t>
  </si>
  <si>
    <t>Dec. 1, 2023</t>
  </si>
  <si>
    <t>Refreshments for Onsite Visit with Waste Management Staff</t>
  </si>
  <si>
    <t>Oct. 31, 2023</t>
  </si>
  <si>
    <t>Oct. 27, 2023</t>
  </si>
  <si>
    <t>Nov. 14, 2023</t>
  </si>
  <si>
    <t>Nov. 29, 2023</t>
  </si>
  <si>
    <t>Business Lunch Meeting</t>
  </si>
  <si>
    <t>Oct. 2, 2023</t>
  </si>
  <si>
    <t>2023 Regional Newsletter*</t>
  </si>
  <si>
    <t>*Relates to newsletter expenses covered through Regional Corporate accounts.</t>
  </si>
  <si>
    <t>Sep. 19, 2023</t>
  </si>
  <si>
    <t>Portolet Charge for Community BBQ</t>
  </si>
  <si>
    <t>MBOT Event Ticket - Conversation with Hon. Anita Anand</t>
  </si>
  <si>
    <t>MBOT Event Ticket - Conversation with Hon. Rechie Valdez</t>
  </si>
  <si>
    <t>Ticket - Mississauga Symphony Orchestra</t>
  </si>
  <si>
    <t>For the period November 17, 2022 to March 31, 2024</t>
  </si>
  <si>
    <t>Remaining Allowance for the term ending November 30, 2026 as of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</si>
</sst>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_);\(0.00\)"/>
    <numFmt numFmtId="167" formatCode="mmmm\ d\,\ yyyy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Times New Roman"/>
      <family val="1"/>
    </font>
    <font>
      <sz val="8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0" applyFont="1"/>
    <xf numFmtId="0" fontId="4" fillId="0" borderId="0" xfId="0" applyFont="1"/>
    <xf numFmtId="164" fontId="4" fillId="0" borderId="0" xfId="2" applyFont="1"/>
    <xf numFmtId="166" fontId="4" fillId="0" borderId="0" xfId="0" applyNumberFormat="1" applyFont="1"/>
    <xf numFmtId="0" fontId="5" fillId="0" borderId="0" xfId="0" applyFont="1"/>
    <xf numFmtId="164" fontId="4" fillId="0" borderId="0" xfId="2" applyFont="1" applyBorder="1"/>
    <xf numFmtId="164" fontId="5" fillId="0" borderId="3" xfId="2" applyFont="1" applyBorder="1"/>
    <xf numFmtId="164" fontId="5" fillId="0" borderId="0" xfId="2" applyFont="1" applyBorder="1"/>
    <xf numFmtId="0" fontId="4" fillId="0" borderId="1" xfId="0" applyFont="1" applyBorder="1"/>
    <xf numFmtId="0" fontId="5" fillId="0" borderId="1" xfId="0" applyFont="1" applyBorder="1"/>
    <xf numFmtId="164" fontId="5" fillId="0" borderId="1" xfId="2" applyFont="1" applyBorder="1"/>
    <xf numFmtId="164" fontId="4" fillId="0" borderId="2" xfId="2" applyFont="1" applyBorder="1"/>
    <xf numFmtId="0" fontId="0" fillId="0" borderId="0" xfId="0" applyBorder="1"/>
    <xf numFmtId="164" fontId="4" fillId="0" borderId="1" xfId="2" applyFont="1" applyBorder="1"/>
    <xf numFmtId="0" fontId="0" fillId="0" borderId="1" xfId="0" applyBorder="1"/>
    <xf numFmtId="0" fontId="4" fillId="0" borderId="0" xfId="0" applyFont="1" applyBorder="1"/>
    <xf numFmtId="0" fontId="5" fillId="0" borderId="0" xfId="0" applyFont="1" applyBorder="1"/>
    <xf numFmtId="0" fontId="3" fillId="0" borderId="0" xfId="0" applyFont="1"/>
    <xf numFmtId="167" fontId="3" fillId="0" borderId="0" xfId="0" applyNumberFormat="1" applyFont="1"/>
    <xf numFmtId="0" fontId="5" fillId="0" borderId="0" xfId="0" applyFont="1" applyAlignment="1">
      <alignment horizontal="right"/>
    </xf>
    <xf numFmtId="167" fontId="5" fillId="0" borderId="0" xfId="0" applyNumberFormat="1" applyFont="1" applyAlignment="1">
      <alignment horizontal="right"/>
    </xf>
    <xf numFmtId="165" fontId="4" fillId="0" borderId="0" xfId="1" applyFont="1" applyFill="1" applyBorder="1"/>
    <xf numFmtId="164" fontId="5" fillId="0" borderId="0" xfId="2" applyFont="1"/>
    <xf numFmtId="0" fontId="8" fillId="0" borderId="0" xfId="0" applyFont="1"/>
    <xf numFmtId="164" fontId="4" fillId="0" borderId="0" xfId="2" applyNumberFormat="1" applyFont="1" applyBorder="1"/>
    <xf numFmtId="16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4" fillId="0" borderId="0" xfId="1" applyFont="1"/>
    <xf numFmtId="0" fontId="4" fillId="0" borderId="0" xfId="0" quotePrefix="1" applyFont="1"/>
    <xf numFmtId="164" fontId="4" fillId="0" borderId="4" xfId="2" applyNumberFormat="1" applyFont="1" applyBorder="1"/>
    <xf numFmtId="0" fontId="4" fillId="0" borderId="0" xfId="3" applyFont="1"/>
    <xf numFmtId="0" fontId="5" fillId="0" borderId="0" xfId="0" applyFont="1" applyAlignment="1">
      <alignment horizontal="left"/>
    </xf>
    <xf numFmtId="15" fontId="4" fillId="0" borderId="0" xfId="0" quotePrefix="1" applyNumberFormat="1" applyFont="1"/>
    <xf numFmtId="0" fontId="2" fillId="0" borderId="0" xfId="3"/>
    <xf numFmtId="165" fontId="5" fillId="0" borderId="0" xfId="1" applyFont="1" applyBorder="1"/>
    <xf numFmtId="0" fontId="6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22">
    <cellStyle name="Comma" xfId="1" builtinId="3"/>
    <cellStyle name="Comma 2" xfId="11" xr:uid="{CB34D728-04D2-4710-B5A0-6B65BD7F0CB7}"/>
    <cellStyle name="Comma 2 2" xfId="20" xr:uid="{7977B193-F5FC-459E-9880-E94F5C74E10E}"/>
    <cellStyle name="Comma 2 3" xfId="18" xr:uid="{93AD1C6F-0C1A-4A36-9221-162CBA2F5987}"/>
    <cellStyle name="Comma 3" xfId="8" xr:uid="{6E0F282C-49CF-49B2-AD7E-5A4479A6CE81}"/>
    <cellStyle name="Comma 4" xfId="6" xr:uid="{355B4FAC-0C3C-418A-8BBC-AFA785C39E47}"/>
    <cellStyle name="Comma 5" xfId="4" xr:uid="{2E6CC4A2-063C-4397-9C4E-3366939DCE25}"/>
    <cellStyle name="Currency" xfId="2" builtinId="4"/>
    <cellStyle name="Currency 2" xfId="9" xr:uid="{06E874B8-121E-4DBF-9126-B7DFAC2415A7}"/>
    <cellStyle name="Currency 2 2" xfId="21" xr:uid="{4BBD88D6-C9B0-4B91-9A51-66E50F58ED64}"/>
    <cellStyle name="Currency 2 3" xfId="19" xr:uid="{F8B9B9DD-24E4-44EB-9D39-88FD3DB7A7B8}"/>
    <cellStyle name="Currency 3" xfId="7" xr:uid="{19296F1E-BAB7-4F26-8CA7-E9F54129A07E}"/>
    <cellStyle name="Currency 4" xfId="5" xr:uid="{55F0765C-6685-4B37-BB94-6C9FBF8D7A17}"/>
    <cellStyle name="Normal" xfId="0" builtinId="0"/>
    <cellStyle name="Normal 10 2 2 2" xfId="10" xr:uid="{FF8C8518-FC50-4B84-A830-8D097A720351}"/>
    <cellStyle name="Normal 16" xfId="14" xr:uid="{9E97CA0F-2100-4DA7-B4AA-2ACC425D985E}"/>
    <cellStyle name="Normal 19" xfId="13" xr:uid="{E7913009-D9AF-4A52-994C-F8ABB67C06F8}"/>
    <cellStyle name="Normal 2" xfId="3" xr:uid="{310566B9-538E-48AB-817C-8756950B94AC}"/>
    <cellStyle name="Normal 20" xfId="17" xr:uid="{87F3CA8A-10C3-432C-B631-6D0B56677857}"/>
    <cellStyle name="Normal 21" xfId="16" xr:uid="{059340CE-6AF0-422A-A329-38C71A0699F9}"/>
    <cellStyle name="Normal 23" xfId="12" xr:uid="{344D120B-8EDE-487B-A47F-8F6DCF022A3A}"/>
    <cellStyle name="Normal 24" xfId="15" xr:uid="{378B6AEF-3C35-4A55-AD6C-0809EA9C3D81}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4" name="Picture 3" descr="ROP-emai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1906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I72"/>
  <sheetViews>
    <sheetView showZeros="0" tabSelected="1" zoomScaleNormal="100" workbookViewId="0">
      <selection activeCell="I67" sqref="I67"/>
    </sheetView>
  </sheetViews>
  <sheetFormatPr defaultRowHeight="12.75" x14ac:dyDescent="0.2"/>
  <cols>
    <col min="1" max="1" width="19.28515625" customWidth="1"/>
    <col min="2" max="2" width="57.140625" customWidth="1"/>
    <col min="3" max="3" width="19.7109375" customWidth="1"/>
    <col min="4" max="4" width="1.5703125" customWidth="1"/>
    <col min="5" max="5" width="14.7109375" customWidth="1"/>
    <col min="6" max="6" width="16.140625" bestFit="1" customWidth="1"/>
    <col min="7" max="7" width="15.28515625" hidden="1" customWidth="1"/>
    <col min="9" max="9" width="10.28515625" bestFit="1" customWidth="1"/>
  </cols>
  <sheetData>
    <row r="1" spans="1:9" s="1" customFormat="1" ht="75" customHeight="1" x14ac:dyDescent="0.3">
      <c r="A1" s="38" t="s">
        <v>1</v>
      </c>
      <c r="B1" s="38"/>
      <c r="C1" s="38"/>
      <c r="D1" s="38"/>
      <c r="E1" s="38"/>
      <c r="F1" s="38"/>
      <c r="G1" s="38"/>
    </row>
    <row r="3" spans="1:9" ht="15.75" x14ac:dyDescent="0.25">
      <c r="A3" s="39" t="s">
        <v>3</v>
      </c>
      <c r="B3" s="40"/>
      <c r="C3" s="40"/>
      <c r="D3" s="40"/>
      <c r="E3" s="40"/>
      <c r="F3" s="40"/>
      <c r="G3" s="40"/>
    </row>
    <row r="5" spans="1:9" ht="15.75" customHeight="1" x14ac:dyDescent="0.25">
      <c r="A5" s="40" t="s">
        <v>90</v>
      </c>
      <c r="B5" s="40"/>
      <c r="C5" s="40"/>
      <c r="D5" s="40"/>
      <c r="E5" s="40"/>
      <c r="F5" s="40"/>
    </row>
    <row r="7" spans="1:9" ht="15" x14ac:dyDescent="0.25">
      <c r="A7" s="24" t="s">
        <v>0</v>
      </c>
      <c r="B7" s="2"/>
      <c r="C7" s="2"/>
      <c r="D7" s="2"/>
      <c r="E7" s="2"/>
      <c r="F7" s="23">
        <v>27560</v>
      </c>
    </row>
    <row r="8" spans="1:9" ht="14.25" x14ac:dyDescent="0.2">
      <c r="A8" s="2"/>
      <c r="B8" s="2"/>
      <c r="C8" s="2"/>
      <c r="D8" s="2"/>
      <c r="E8" s="2"/>
      <c r="F8" s="2"/>
      <c r="G8" s="4"/>
    </row>
    <row r="9" spans="1:9" ht="15" x14ac:dyDescent="0.25">
      <c r="A9" s="5" t="s">
        <v>2</v>
      </c>
      <c r="B9" s="2"/>
      <c r="C9" s="2"/>
      <c r="D9" s="2"/>
      <c r="E9" s="2"/>
      <c r="F9" s="2">
        <v>0</v>
      </c>
      <c r="G9" s="4"/>
    </row>
    <row r="10" spans="1:9" ht="15" x14ac:dyDescent="0.25">
      <c r="A10" s="5"/>
      <c r="B10" s="2"/>
      <c r="C10" s="2"/>
      <c r="D10" s="2"/>
      <c r="E10" s="2"/>
      <c r="F10" s="2"/>
      <c r="G10" s="4"/>
    </row>
    <row r="11" spans="1:9" ht="15" x14ac:dyDescent="0.25">
      <c r="A11" s="5" t="s">
        <v>4</v>
      </c>
      <c r="B11" s="2"/>
      <c r="C11" s="2"/>
      <c r="D11" s="2"/>
      <c r="E11" s="2"/>
      <c r="F11" s="2"/>
      <c r="G11" s="4"/>
    </row>
    <row r="12" spans="1:9" ht="14.25" x14ac:dyDescent="0.2">
      <c r="A12" s="2" t="s">
        <v>8</v>
      </c>
      <c r="B12" s="2"/>
      <c r="C12" s="31" t="s">
        <v>9</v>
      </c>
      <c r="D12" s="2"/>
      <c r="E12" s="3">
        <v>35</v>
      </c>
      <c r="F12" s="2"/>
      <c r="G12" s="4"/>
    </row>
    <row r="13" spans="1:9" ht="14.25" x14ac:dyDescent="0.2">
      <c r="A13" s="2" t="s">
        <v>15</v>
      </c>
      <c r="B13" s="2"/>
      <c r="C13" s="31" t="s">
        <v>10</v>
      </c>
      <c r="D13" s="2"/>
      <c r="E13" s="30">
        <v>1606.21</v>
      </c>
      <c r="F13" s="2"/>
      <c r="G13" s="4"/>
    </row>
    <row r="14" spans="1:9" ht="14.25" x14ac:dyDescent="0.2">
      <c r="A14" s="2" t="s">
        <v>17</v>
      </c>
      <c r="B14" s="2"/>
      <c r="C14" s="31" t="s">
        <v>16</v>
      </c>
      <c r="D14" s="2"/>
      <c r="E14" s="30">
        <v>613.72</v>
      </c>
      <c r="F14" s="25"/>
      <c r="G14" s="4"/>
      <c r="H14" s="26"/>
      <c r="I14" s="26"/>
    </row>
    <row r="15" spans="1:9" ht="14.25" x14ac:dyDescent="0.2">
      <c r="A15" s="2" t="s">
        <v>81</v>
      </c>
      <c r="B15" s="2"/>
      <c r="C15" s="31" t="s">
        <v>13</v>
      </c>
      <c r="D15" s="2"/>
      <c r="E15" s="30">
        <v>85.1</v>
      </c>
      <c r="F15" s="25"/>
      <c r="G15" s="4"/>
      <c r="H15" s="26"/>
      <c r="I15" s="26"/>
    </row>
    <row r="16" spans="1:9" ht="14.25" x14ac:dyDescent="0.2">
      <c r="A16" s="2" t="s">
        <v>18</v>
      </c>
      <c r="B16" s="2"/>
      <c r="C16" s="2" t="s">
        <v>14</v>
      </c>
      <c r="D16" s="2"/>
      <c r="E16" s="30">
        <v>725.31</v>
      </c>
      <c r="F16" s="25"/>
      <c r="G16" s="4"/>
      <c r="H16" s="26"/>
      <c r="I16" s="26"/>
    </row>
    <row r="17" spans="1:9" ht="14.25" x14ac:dyDescent="0.2">
      <c r="A17" s="2" t="s">
        <v>24</v>
      </c>
      <c r="B17" s="2"/>
      <c r="C17" s="2" t="s">
        <v>21</v>
      </c>
      <c r="D17" s="2"/>
      <c r="E17" s="30">
        <v>100</v>
      </c>
      <c r="F17" s="25"/>
      <c r="G17" s="4"/>
      <c r="H17" s="26"/>
      <c r="I17" s="26"/>
    </row>
    <row r="18" spans="1:9" ht="14.25" x14ac:dyDescent="0.2">
      <c r="A18" s="2" t="s">
        <v>37</v>
      </c>
      <c r="B18" s="2"/>
      <c r="C18" s="2" t="s">
        <v>38</v>
      </c>
      <c r="D18" s="2"/>
      <c r="E18" s="30">
        <v>169.18</v>
      </c>
      <c r="F18" s="25"/>
      <c r="G18" s="4"/>
      <c r="H18" s="26"/>
      <c r="I18" s="26"/>
    </row>
    <row r="19" spans="1:9" ht="14.25" x14ac:dyDescent="0.2">
      <c r="A19" s="2" t="s">
        <v>81</v>
      </c>
      <c r="B19" s="2"/>
      <c r="C19" s="31" t="s">
        <v>32</v>
      </c>
      <c r="D19" s="2"/>
      <c r="E19" s="30">
        <f>129.96+43.05+68.03+40.66+112.14</f>
        <v>393.84</v>
      </c>
      <c r="F19" s="25"/>
      <c r="G19" s="4"/>
      <c r="H19" s="26"/>
      <c r="I19" s="26"/>
    </row>
    <row r="20" spans="1:9" ht="14.25" x14ac:dyDescent="0.2">
      <c r="A20" s="2" t="s">
        <v>26</v>
      </c>
      <c r="B20" s="2"/>
      <c r="C20" s="31" t="s">
        <v>22</v>
      </c>
      <c r="D20" s="2"/>
      <c r="E20" s="30">
        <v>290.02</v>
      </c>
      <c r="F20" s="25"/>
      <c r="G20" s="4"/>
      <c r="H20" s="26"/>
      <c r="I20" s="26"/>
    </row>
    <row r="21" spans="1:9" ht="14.25" x14ac:dyDescent="0.2">
      <c r="A21" s="33" t="s">
        <v>19</v>
      </c>
      <c r="B21" s="2"/>
      <c r="C21" s="31" t="s">
        <v>20</v>
      </c>
      <c r="D21" s="2"/>
      <c r="E21" s="30">
        <v>1015.06</v>
      </c>
      <c r="F21" s="25"/>
      <c r="G21" s="4"/>
      <c r="H21" s="26"/>
      <c r="I21" s="26"/>
    </row>
    <row r="22" spans="1:9" ht="14.25" x14ac:dyDescent="0.2">
      <c r="A22" s="33" t="s">
        <v>42</v>
      </c>
      <c r="B22" s="2"/>
      <c r="C22" s="31" t="s">
        <v>43</v>
      </c>
      <c r="D22" s="2"/>
      <c r="E22" s="30">
        <v>517</v>
      </c>
      <c r="F22" s="25"/>
      <c r="G22" s="4"/>
      <c r="H22" s="26"/>
      <c r="I22" s="26"/>
    </row>
    <row r="23" spans="1:9" ht="14.25" x14ac:dyDescent="0.2">
      <c r="A23" s="33" t="s">
        <v>31</v>
      </c>
      <c r="B23" s="2"/>
      <c r="C23" s="31" t="s">
        <v>23</v>
      </c>
      <c r="D23" s="2"/>
      <c r="E23" s="30">
        <v>278.83999999999997</v>
      </c>
      <c r="F23" s="25"/>
      <c r="G23" s="4"/>
      <c r="H23" s="26"/>
      <c r="I23" s="26"/>
    </row>
    <row r="24" spans="1:9" ht="14.25" x14ac:dyDescent="0.2">
      <c r="A24" s="33" t="s">
        <v>25</v>
      </c>
      <c r="B24" s="2"/>
      <c r="C24" s="31" t="s">
        <v>33</v>
      </c>
      <c r="D24" s="2"/>
      <c r="E24" s="30">
        <f>317.25+195.12</f>
        <v>512.37</v>
      </c>
      <c r="F24" s="25"/>
      <c r="G24" s="4"/>
      <c r="H24" s="26"/>
      <c r="I24" s="26"/>
    </row>
    <row r="25" spans="1:9" ht="14.25" x14ac:dyDescent="0.2">
      <c r="A25" s="33" t="s">
        <v>30</v>
      </c>
      <c r="B25" s="2"/>
      <c r="C25" s="31" t="s">
        <v>29</v>
      </c>
      <c r="D25" s="2"/>
      <c r="E25" s="30">
        <v>350</v>
      </c>
      <c r="F25" s="25"/>
      <c r="G25" s="4"/>
      <c r="H25" s="26"/>
      <c r="I25" s="26"/>
    </row>
    <row r="26" spans="1:9" ht="14.25" x14ac:dyDescent="0.2">
      <c r="A26" s="2" t="s">
        <v>70</v>
      </c>
      <c r="C26" s="31" t="s">
        <v>71</v>
      </c>
      <c r="D26" s="2"/>
      <c r="E26" s="30">
        <v>500</v>
      </c>
      <c r="F26" s="2"/>
      <c r="G26" s="4"/>
    </row>
    <row r="27" spans="1:9" ht="14.25" x14ac:dyDescent="0.2">
      <c r="A27" s="33" t="s">
        <v>28</v>
      </c>
      <c r="B27" s="2"/>
      <c r="C27" s="31" t="s">
        <v>27</v>
      </c>
      <c r="D27" s="2"/>
      <c r="E27" s="30">
        <v>275</v>
      </c>
      <c r="F27" s="25"/>
      <c r="G27" s="4"/>
      <c r="H27" s="26"/>
      <c r="I27" s="26"/>
    </row>
    <row r="28" spans="1:9" ht="14.25" x14ac:dyDescent="0.2">
      <c r="A28" s="33" t="s">
        <v>34</v>
      </c>
      <c r="B28" s="2"/>
      <c r="C28" s="31" t="s">
        <v>27</v>
      </c>
      <c r="D28" s="2"/>
      <c r="E28" s="30">
        <v>500</v>
      </c>
      <c r="F28" s="25"/>
      <c r="G28" s="4"/>
      <c r="H28" s="26"/>
      <c r="I28" s="26"/>
    </row>
    <row r="29" spans="1:9" ht="14.25" x14ac:dyDescent="0.2">
      <c r="A29" s="33" t="s">
        <v>36</v>
      </c>
      <c r="B29" s="2"/>
      <c r="C29" s="31" t="s">
        <v>35</v>
      </c>
      <c r="D29" s="2"/>
      <c r="E29" s="30">
        <v>483.28</v>
      </c>
      <c r="F29" s="25"/>
      <c r="G29" s="4"/>
      <c r="H29" s="26"/>
      <c r="I29" s="26"/>
    </row>
    <row r="30" spans="1:9" ht="14.25" x14ac:dyDescent="0.2">
      <c r="A30" s="33" t="s">
        <v>46</v>
      </c>
      <c r="B30" s="2"/>
      <c r="C30" s="31" t="s">
        <v>47</v>
      </c>
      <c r="D30" s="2"/>
      <c r="E30" s="30">
        <v>136.1</v>
      </c>
      <c r="F30" s="25"/>
      <c r="G30" s="4"/>
      <c r="H30" s="26"/>
      <c r="I30" s="26"/>
    </row>
    <row r="31" spans="1:9" ht="14.25" x14ac:dyDescent="0.2">
      <c r="A31" s="33" t="s">
        <v>49</v>
      </c>
      <c r="B31" s="2"/>
      <c r="C31" s="31" t="s">
        <v>48</v>
      </c>
      <c r="D31" s="2"/>
      <c r="E31" s="30">
        <v>299.43</v>
      </c>
      <c r="F31" s="25"/>
      <c r="G31" s="4"/>
      <c r="H31" s="26"/>
      <c r="I31" s="26"/>
    </row>
    <row r="32" spans="1:9" ht="14.25" x14ac:dyDescent="0.2">
      <c r="A32" s="33" t="s">
        <v>40</v>
      </c>
      <c r="B32" s="2"/>
      <c r="C32" s="31" t="s">
        <v>41</v>
      </c>
      <c r="D32" s="2"/>
      <c r="E32" s="30">
        <v>289.64999999999998</v>
      </c>
      <c r="F32" s="25"/>
      <c r="G32" s="4"/>
      <c r="H32" s="26"/>
      <c r="I32" s="26"/>
    </row>
    <row r="33" spans="1:7" ht="14.25" x14ac:dyDescent="0.2">
      <c r="A33" s="2" t="s">
        <v>11</v>
      </c>
      <c r="C33" s="31" t="s">
        <v>12</v>
      </c>
      <c r="D33" s="2"/>
      <c r="E33" s="30">
        <f>840.76+518.22</f>
        <v>1358.98</v>
      </c>
      <c r="F33" s="2"/>
      <c r="G33" s="4"/>
    </row>
    <row r="34" spans="1:7" ht="14.25" x14ac:dyDescent="0.2">
      <c r="A34" s="2" t="s">
        <v>45</v>
      </c>
      <c r="C34" s="31" t="s">
        <v>39</v>
      </c>
      <c r="D34" s="2"/>
      <c r="E34" s="30">
        <v>25.64</v>
      </c>
      <c r="F34" s="2"/>
      <c r="G34" s="4"/>
    </row>
    <row r="35" spans="1:7" ht="14.25" x14ac:dyDescent="0.2">
      <c r="A35" s="2" t="s">
        <v>52</v>
      </c>
      <c r="C35" s="31" t="s">
        <v>50</v>
      </c>
      <c r="D35" s="2"/>
      <c r="E35" s="30">
        <f>3507.08+3978.61</f>
        <v>7485.6900000000005</v>
      </c>
      <c r="F35" s="2"/>
      <c r="G35" s="4"/>
    </row>
    <row r="36" spans="1:7" ht="14.25" x14ac:dyDescent="0.2">
      <c r="A36" s="2" t="s">
        <v>51</v>
      </c>
      <c r="C36" s="31" t="s">
        <v>50</v>
      </c>
      <c r="D36" s="2"/>
      <c r="E36" s="30">
        <v>3008.32</v>
      </c>
      <c r="F36" s="2"/>
      <c r="G36" s="4"/>
    </row>
    <row r="37" spans="1:7" ht="14.25" x14ac:dyDescent="0.2">
      <c r="A37" s="2" t="s">
        <v>66</v>
      </c>
      <c r="C37" s="35" t="s">
        <v>63</v>
      </c>
      <c r="D37" s="2"/>
      <c r="E37" s="30">
        <v>500</v>
      </c>
      <c r="F37" s="2"/>
      <c r="G37" s="4"/>
    </row>
    <row r="38" spans="1:7" ht="14.25" x14ac:dyDescent="0.2">
      <c r="A38" s="2" t="s">
        <v>59</v>
      </c>
      <c r="C38" s="31" t="s">
        <v>60</v>
      </c>
      <c r="D38" s="2"/>
      <c r="E38" s="30">
        <v>700</v>
      </c>
      <c r="F38" s="2"/>
      <c r="G38" s="4"/>
    </row>
    <row r="39" spans="1:7" ht="14.25" x14ac:dyDescent="0.2">
      <c r="A39" s="2" t="s">
        <v>54</v>
      </c>
      <c r="C39" s="31" t="s">
        <v>53</v>
      </c>
      <c r="D39" s="2"/>
      <c r="E39" s="30">
        <v>22.68</v>
      </c>
      <c r="F39" s="2"/>
      <c r="G39" s="4"/>
    </row>
    <row r="40" spans="1:7" ht="14.25" x14ac:dyDescent="0.2">
      <c r="A40" s="2" t="s">
        <v>86</v>
      </c>
      <c r="C40" s="31" t="s">
        <v>85</v>
      </c>
      <c r="D40" s="2"/>
      <c r="E40" s="30">
        <v>254.4</v>
      </c>
      <c r="F40" s="2"/>
      <c r="G40" s="4"/>
    </row>
    <row r="41" spans="1:7" ht="14.25" x14ac:dyDescent="0.2">
      <c r="A41" s="2" t="s">
        <v>45</v>
      </c>
      <c r="C41" s="31" t="s">
        <v>55</v>
      </c>
      <c r="D41" s="2"/>
      <c r="E41" s="30">
        <v>61.52</v>
      </c>
      <c r="F41" s="2"/>
      <c r="G41" s="4"/>
    </row>
    <row r="42" spans="1:7" ht="14.25" x14ac:dyDescent="0.2">
      <c r="A42" s="2" t="s">
        <v>58</v>
      </c>
      <c r="C42" s="31" t="s">
        <v>55</v>
      </c>
      <c r="D42" s="2"/>
      <c r="E42" s="30">
        <v>246.76</v>
      </c>
      <c r="F42" s="2"/>
      <c r="G42" s="4"/>
    </row>
    <row r="43" spans="1:7" ht="14.25" x14ac:dyDescent="0.2">
      <c r="A43" s="2" t="s">
        <v>81</v>
      </c>
      <c r="C43" s="31" t="s">
        <v>82</v>
      </c>
      <c r="D43" s="2"/>
      <c r="E43" s="30">
        <v>77.2</v>
      </c>
      <c r="F43" s="2"/>
      <c r="G43" s="4"/>
    </row>
    <row r="44" spans="1:7" ht="14.25" x14ac:dyDescent="0.2">
      <c r="A44" s="2" t="s">
        <v>57</v>
      </c>
      <c r="C44" s="31" t="s">
        <v>56</v>
      </c>
      <c r="D44" s="2"/>
      <c r="E44" s="30">
        <v>250</v>
      </c>
      <c r="F44" s="2"/>
      <c r="G44" s="4"/>
    </row>
    <row r="45" spans="1:7" ht="14.25" x14ac:dyDescent="0.2">
      <c r="A45" s="2" t="s">
        <v>65</v>
      </c>
      <c r="C45" s="31" t="s">
        <v>78</v>
      </c>
      <c r="D45" s="2"/>
      <c r="E45" s="30">
        <v>200</v>
      </c>
      <c r="F45" s="2"/>
      <c r="G45" s="4"/>
    </row>
    <row r="46" spans="1:7" ht="14.25" x14ac:dyDescent="0.2">
      <c r="A46" s="2" t="s">
        <v>76</v>
      </c>
      <c r="C46" s="31" t="s">
        <v>77</v>
      </c>
      <c r="D46" s="2"/>
      <c r="E46" s="30">
        <v>30.31</v>
      </c>
      <c r="F46" s="2"/>
      <c r="G46" s="4"/>
    </row>
    <row r="47" spans="1:7" ht="14.25" x14ac:dyDescent="0.2">
      <c r="A47" s="2" t="s">
        <v>67</v>
      </c>
      <c r="C47" s="31" t="s">
        <v>64</v>
      </c>
      <c r="D47" s="2"/>
      <c r="E47" s="30">
        <v>71.77</v>
      </c>
      <c r="F47" s="2"/>
      <c r="G47" s="4"/>
    </row>
    <row r="48" spans="1:7" ht="14.25" x14ac:dyDescent="0.2">
      <c r="A48" s="2" t="s">
        <v>73</v>
      </c>
      <c r="C48" s="31" t="s">
        <v>74</v>
      </c>
      <c r="D48" s="2"/>
      <c r="E48" s="30">
        <v>180.13</v>
      </c>
      <c r="F48" s="2"/>
      <c r="G48" s="4"/>
    </row>
    <row r="49" spans="1:9" ht="14.25" x14ac:dyDescent="0.2">
      <c r="A49" s="2" t="s">
        <v>87</v>
      </c>
      <c r="C49" s="31" t="s">
        <v>79</v>
      </c>
      <c r="D49" s="2"/>
      <c r="E49" s="30">
        <v>60.59</v>
      </c>
      <c r="F49" s="2"/>
      <c r="G49" s="4"/>
    </row>
    <row r="50" spans="1:9" ht="14.25" x14ac:dyDescent="0.2">
      <c r="A50" s="2" t="s">
        <v>88</v>
      </c>
      <c r="C50" s="31" t="s">
        <v>80</v>
      </c>
      <c r="D50" s="2"/>
      <c r="E50" s="30">
        <v>60.59</v>
      </c>
      <c r="F50" s="2"/>
      <c r="G50" s="4"/>
    </row>
    <row r="51" spans="1:9" ht="14.25" x14ac:dyDescent="0.2">
      <c r="A51" s="2" t="s">
        <v>62</v>
      </c>
      <c r="C51" s="31" t="s">
        <v>61</v>
      </c>
      <c r="D51" s="2"/>
      <c r="E51" s="30">
        <v>170.33</v>
      </c>
      <c r="F51" s="2"/>
      <c r="G51" s="4"/>
    </row>
    <row r="52" spans="1:9" ht="14.25" x14ac:dyDescent="0.2">
      <c r="A52" s="2" t="s">
        <v>81</v>
      </c>
      <c r="C52" s="31" t="s">
        <v>75</v>
      </c>
      <c r="D52" s="2"/>
      <c r="E52" s="30">
        <v>84.27</v>
      </c>
      <c r="F52" s="2"/>
      <c r="G52" s="4"/>
    </row>
    <row r="53" spans="1:9" ht="14.25" x14ac:dyDescent="0.2">
      <c r="A53" s="2" t="s">
        <v>89</v>
      </c>
      <c r="C53" s="31" t="s">
        <v>72</v>
      </c>
      <c r="D53" s="2"/>
      <c r="E53" s="30">
        <v>44.68</v>
      </c>
      <c r="F53" s="2"/>
      <c r="G53" s="4"/>
    </row>
    <row r="54" spans="1:9" ht="14.25" x14ac:dyDescent="0.2">
      <c r="A54" s="2" t="s">
        <v>69</v>
      </c>
      <c r="C54" s="31" t="s">
        <v>68</v>
      </c>
      <c r="D54" s="2"/>
      <c r="E54" s="30">
        <v>100</v>
      </c>
      <c r="F54" s="2"/>
      <c r="G54" s="4"/>
    </row>
    <row r="55" spans="1:9" ht="14.25" x14ac:dyDescent="0.2">
      <c r="B55" s="2"/>
      <c r="C55" s="2"/>
      <c r="D55" s="2"/>
      <c r="E55" s="2"/>
      <c r="F55" s="32">
        <f>SUM(E12:E54)</f>
        <v>24168.970000000005</v>
      </c>
      <c r="G55" s="4"/>
      <c r="H55" s="26"/>
      <c r="I55" s="26"/>
    </row>
    <row r="56" spans="1:9" ht="14.25" x14ac:dyDescent="0.2">
      <c r="A56" s="2"/>
      <c r="B56" s="2"/>
      <c r="C56" s="2"/>
      <c r="D56" s="2"/>
      <c r="E56" s="2"/>
      <c r="F56" s="25"/>
      <c r="G56" s="4"/>
      <c r="H56" s="26"/>
      <c r="I56" s="26"/>
    </row>
    <row r="57" spans="1:9" ht="15.75" x14ac:dyDescent="0.25">
      <c r="A57" s="5" t="s">
        <v>5</v>
      </c>
      <c r="B57" s="18"/>
      <c r="C57" s="19"/>
      <c r="D57" s="2"/>
      <c r="E57" s="2"/>
      <c r="F57" s="2"/>
      <c r="G57" s="4"/>
    </row>
    <row r="58" spans="1:9" ht="15.75" customHeight="1" x14ac:dyDescent="0.25">
      <c r="A58" s="2"/>
      <c r="B58" s="2"/>
      <c r="C58" s="2"/>
      <c r="D58" s="28"/>
      <c r="E58" s="20"/>
      <c r="F58" s="6"/>
      <c r="G58" s="4"/>
      <c r="I58" s="26"/>
    </row>
    <row r="59" spans="1:9" ht="15.75" customHeight="1" x14ac:dyDescent="0.25">
      <c r="A59" s="5" t="s">
        <v>6</v>
      </c>
      <c r="B59" s="18"/>
      <c r="C59" s="19"/>
      <c r="D59" s="2"/>
      <c r="E59" s="2"/>
      <c r="F59" s="2"/>
      <c r="G59" s="4"/>
      <c r="I59" s="26"/>
    </row>
    <row r="60" spans="1:9" ht="15.75" customHeight="1" x14ac:dyDescent="0.25">
      <c r="D60" s="29"/>
      <c r="E60" s="22"/>
      <c r="F60" s="6"/>
      <c r="G60" s="4"/>
      <c r="I60" s="26"/>
    </row>
    <row r="61" spans="1:9" ht="15.75" customHeight="1" x14ac:dyDescent="0.25">
      <c r="A61" s="5" t="s">
        <v>7</v>
      </c>
      <c r="D61" s="29"/>
      <c r="E61" s="22"/>
      <c r="F61" s="6"/>
      <c r="G61" s="4"/>
      <c r="I61" s="26"/>
    </row>
    <row r="62" spans="1:9" ht="15.75" customHeight="1" x14ac:dyDescent="0.25">
      <c r="A62" s="2"/>
      <c r="B62" s="2"/>
      <c r="C62" s="2"/>
      <c r="D62" s="27"/>
      <c r="E62" s="20"/>
      <c r="F62" s="6"/>
      <c r="G62" s="4"/>
      <c r="I62" s="26"/>
    </row>
    <row r="63" spans="1:9" ht="15.75" customHeight="1" x14ac:dyDescent="0.25">
      <c r="A63" s="34" t="s">
        <v>44</v>
      </c>
      <c r="B63" s="2"/>
      <c r="C63" s="2"/>
      <c r="E63" s="20"/>
      <c r="F63" s="12">
        <f>SUM(F55:F61)</f>
        <v>24168.970000000005</v>
      </c>
    </row>
    <row r="64" spans="1:9" ht="15.75" customHeight="1" x14ac:dyDescent="0.2">
      <c r="A64" s="2"/>
      <c r="B64" s="2"/>
      <c r="C64" s="2"/>
      <c r="D64" s="2"/>
      <c r="E64" s="2"/>
      <c r="F64" s="4"/>
    </row>
    <row r="65" spans="1:7" ht="15.75" customHeight="1" thickBot="1" x14ac:dyDescent="0.3">
      <c r="A65" s="5" t="s">
        <v>91</v>
      </c>
      <c r="B65" s="2"/>
      <c r="D65" s="20"/>
      <c r="E65" s="21"/>
      <c r="F65" s="7">
        <f>SUM(F7-F63)</f>
        <v>3391.0299999999952</v>
      </c>
    </row>
    <row r="66" spans="1:7" ht="15.75" thickTop="1" x14ac:dyDescent="0.25">
      <c r="A66" s="2"/>
      <c r="B66" s="2"/>
      <c r="C66" s="5"/>
      <c r="D66" s="5"/>
      <c r="E66" s="5"/>
      <c r="F66" s="5"/>
      <c r="G66" s="8"/>
    </row>
    <row r="67" spans="1:7" ht="15.75" thickBot="1" x14ac:dyDescent="0.3">
      <c r="A67" s="9"/>
      <c r="B67" s="9"/>
      <c r="C67" s="10"/>
      <c r="D67" s="10"/>
      <c r="E67" s="10"/>
      <c r="F67" s="10"/>
      <c r="G67" s="11"/>
    </row>
    <row r="68" spans="1:7" ht="15" x14ac:dyDescent="0.25">
      <c r="A68" s="16"/>
      <c r="B68" s="16"/>
      <c r="C68" s="17"/>
      <c r="D68" s="17"/>
      <c r="E68" s="17"/>
      <c r="F68" s="17"/>
      <c r="G68" s="8"/>
    </row>
    <row r="69" spans="1:7" s="13" customFormat="1" ht="15" x14ac:dyDescent="0.25">
      <c r="A69" s="2" t="s">
        <v>83</v>
      </c>
      <c r="B69" s="16"/>
      <c r="C69" s="17"/>
      <c r="D69" s="17"/>
      <c r="E69" s="17"/>
      <c r="F69" s="6">
        <v>8783.8985580000008</v>
      </c>
      <c r="G69" s="8"/>
    </row>
    <row r="70" spans="1:7" s="13" customFormat="1" ht="15" x14ac:dyDescent="0.25">
      <c r="A70" s="16"/>
      <c r="B70" s="16"/>
      <c r="C70" s="17"/>
      <c r="D70" s="17"/>
      <c r="E70" s="17"/>
      <c r="F70" s="37"/>
      <c r="G70" s="8"/>
    </row>
    <row r="71" spans="1:7" s="13" customFormat="1" ht="15" x14ac:dyDescent="0.25">
      <c r="A71" s="36" t="s">
        <v>84</v>
      </c>
      <c r="B71" s="16"/>
      <c r="C71" s="17"/>
      <c r="D71" s="17"/>
      <c r="E71" s="17"/>
      <c r="F71" s="17"/>
      <c r="G71" s="8"/>
    </row>
    <row r="72" spans="1:7" s="13" customFormat="1" ht="15.75" thickBot="1" x14ac:dyDescent="0.3">
      <c r="A72" s="9"/>
      <c r="B72" s="10"/>
      <c r="C72" s="10"/>
      <c r="D72" s="10"/>
      <c r="E72" s="14"/>
      <c r="F72" s="15"/>
      <c r="G72" s="14"/>
    </row>
  </sheetData>
  <mergeCells count="3">
    <mergeCell ref="A1:G1"/>
    <mergeCell ref="A3:G3"/>
    <mergeCell ref="A5:F5"/>
  </mergeCells>
  <phoneticPr fontId="7" type="noConversion"/>
  <pageMargins left="0.5" right="0.25" top="0.5" bottom="0.5" header="0.5" footer="0.5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>Region of Peel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of Peel</dc:creator>
  <cp:lastModifiedBy>Chan, Andrea</cp:lastModifiedBy>
  <cp:lastPrinted>2019-07-12T15:39:24Z</cp:lastPrinted>
  <dcterms:created xsi:type="dcterms:W3CDTF">2001-05-22T21:28:52Z</dcterms:created>
  <dcterms:modified xsi:type="dcterms:W3CDTF">2024-05-01T17:42:20Z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