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ies\rop\Human Services\Service System Management\Early Learning Service System\ELS Program Administration\FSA Apps\Application Template\"/>
    </mc:Choice>
  </mc:AlternateContent>
  <xr:revisionPtr revIDLastSave="0" documentId="13_ncr:1_{50CF3E5B-1B05-4B60-A2A8-F1BAE860E8AB}" xr6:coauthVersionLast="47" xr6:coauthVersionMax="47" xr10:uidLastSave="{00000000-0000-0000-0000-000000000000}"/>
  <bookViews>
    <workbookView xWindow="28680" yWindow="-120" windowWidth="29040" windowHeight="15840" activeTab="1" xr2:uid="{7A23748E-CECD-488C-B1F2-6276E5BB3F7C}"/>
  </bookViews>
  <sheets>
    <sheet name="Definitions" sheetId="3" r:id="rId1"/>
    <sheet name="1. Management Representation" sheetId="10" r:id="rId2"/>
    <sheet name="2. Financial Position" sheetId="7" r:id="rId3"/>
    <sheet name="3. Cash Flow" sheetId="2" r:id="rId4"/>
    <sheet name="4. Matrix" sheetId="9" state="hidden" r:id="rId5"/>
  </sheets>
  <definedNames>
    <definedName name="_xlnm.Print_Area" localSheetId="3">'3. Cash Flow'!$A$3:$N$48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2" l="1"/>
  <c r="C7" i="7"/>
  <c r="E20" i="9"/>
  <c r="L8" i="9" l="1"/>
  <c r="M8" i="9"/>
  <c r="N8" i="9"/>
  <c r="O8" i="9"/>
  <c r="P8" i="9"/>
  <c r="Q8" i="9"/>
  <c r="R8" i="9"/>
  <c r="S8" i="9"/>
  <c r="T8" i="9"/>
  <c r="U8" i="9"/>
  <c r="V8" i="9"/>
  <c r="K8" i="9"/>
  <c r="D7" i="2" l="1"/>
  <c r="M7" i="2"/>
  <c r="M7" i="7"/>
  <c r="H20" i="9" l="1"/>
  <c r="N19" i="2" l="1"/>
  <c r="N14" i="2" l="1"/>
  <c r="N15" i="2"/>
  <c r="N16" i="2"/>
  <c r="N17" i="2"/>
  <c r="N18" i="2"/>
  <c r="B20" i="2"/>
  <c r="C20" i="2"/>
  <c r="D20" i="2"/>
  <c r="E20" i="2"/>
  <c r="F20" i="2"/>
  <c r="G20" i="2"/>
  <c r="H20" i="2"/>
  <c r="Q9" i="9" s="1"/>
  <c r="I20" i="2"/>
  <c r="J20" i="2"/>
  <c r="K20" i="2"/>
  <c r="L20" i="2"/>
  <c r="M20" i="2"/>
  <c r="N22" i="2"/>
  <c r="N23" i="2"/>
  <c r="N24" i="2"/>
  <c r="N25" i="2"/>
  <c r="N26" i="2"/>
  <c r="N27" i="2"/>
  <c r="B31" i="2"/>
  <c r="C31" i="2"/>
  <c r="E31" i="2"/>
  <c r="F31" i="2"/>
  <c r="G31" i="2"/>
  <c r="H31" i="2"/>
  <c r="J31" i="2"/>
  <c r="K31" i="2"/>
  <c r="L31" i="2"/>
  <c r="M31" i="2"/>
  <c r="B11" i="7"/>
  <c r="B12" i="7"/>
  <c r="B17" i="7"/>
  <c r="T9" i="9" l="1"/>
  <c r="P9" i="9"/>
  <c r="L9" i="9"/>
  <c r="S9" i="9"/>
  <c r="O9" i="9"/>
  <c r="K9" i="9"/>
  <c r="U9" i="9"/>
  <c r="V9" i="9"/>
  <c r="N9" i="9"/>
  <c r="E17" i="9"/>
  <c r="H17" i="9" s="1"/>
  <c r="B21" i="7"/>
  <c r="H33" i="2"/>
  <c r="B33" i="2"/>
  <c r="F33" i="2"/>
  <c r="G33" i="2"/>
  <c r="C33" i="2"/>
  <c r="N20" i="2"/>
  <c r="J33" i="2"/>
  <c r="E33" i="2"/>
  <c r="K33" i="2"/>
  <c r="M33" i="2"/>
  <c r="L33" i="2"/>
  <c r="N28" i="2" l="1"/>
  <c r="N30" i="2"/>
  <c r="D31" i="2" l="1"/>
  <c r="N29" i="2"/>
  <c r="N31" i="2" s="1"/>
  <c r="I31" i="2"/>
  <c r="R9" i="9" s="1"/>
  <c r="M9" i="9" l="1"/>
  <c r="E14" i="9"/>
  <c r="H14" i="9" s="1"/>
  <c r="D33" i="2"/>
  <c r="E11" i="9" s="1"/>
  <c r="I33" i="2"/>
  <c r="N33" i="2" l="1"/>
  <c r="E8" i="9" s="1"/>
  <c r="H8" i="9" s="1"/>
  <c r="H11" i="9"/>
  <c r="H25" i="9" l="1"/>
</calcChain>
</file>

<file path=xl/sharedStrings.xml><?xml version="1.0" encoding="utf-8"?>
<sst xmlns="http://schemas.openxmlformats.org/spreadsheetml/2006/main" count="170" uniqueCount="127">
  <si>
    <t>Other</t>
  </si>
  <si>
    <t xml:space="preserve"> </t>
  </si>
  <si>
    <t>Administration</t>
  </si>
  <si>
    <t xml:space="preserve">Net Cash Flow </t>
  </si>
  <si>
    <t>Fee Revenue</t>
  </si>
  <si>
    <t>Revenue / Expense Categories</t>
  </si>
  <si>
    <t>Revenue Categories</t>
  </si>
  <si>
    <t>Expense Category</t>
  </si>
  <si>
    <t>Definitions</t>
  </si>
  <si>
    <t>Application for Fee Subsidy and Funding Agreement</t>
  </si>
  <si>
    <t>Any other income earned which is unique to your child care centre.</t>
  </si>
  <si>
    <t>Salary Costs (Salaries &amp; Benefits)</t>
  </si>
  <si>
    <t>Occupancy</t>
  </si>
  <si>
    <t>Nutrition</t>
  </si>
  <si>
    <t>Program</t>
  </si>
  <si>
    <t>Maintenance</t>
  </si>
  <si>
    <t>TOTAL ASSETS</t>
  </si>
  <si>
    <t>Non-Current Assets</t>
  </si>
  <si>
    <t>TOTAL LIABILITIES</t>
  </si>
  <si>
    <t>Current Liabilities</t>
  </si>
  <si>
    <t>Non-Current Liabilities</t>
  </si>
  <si>
    <t>TOTAL EQUITY / NET ASSETS</t>
  </si>
  <si>
    <t>ACTUALS</t>
  </si>
  <si>
    <t>Assets / Liabilities Categories</t>
  </si>
  <si>
    <t>Details</t>
  </si>
  <si>
    <t>Statement of Financial Position / Balance Sheet</t>
  </si>
  <si>
    <t>Statement of Cash Flow</t>
  </si>
  <si>
    <t>Cash / Bank</t>
  </si>
  <si>
    <t>Other Current Assets</t>
  </si>
  <si>
    <t>Total Cash Inflow (Revenue)</t>
  </si>
  <si>
    <t>Total Cash Outflow (Expenses)</t>
  </si>
  <si>
    <t>Monthly property maintenance costs including any costs required for the upkeep of the property and cleaning supplies.</t>
  </si>
  <si>
    <t>Others</t>
  </si>
  <si>
    <t>Asset Categories</t>
  </si>
  <si>
    <t>Current Assets</t>
  </si>
  <si>
    <t>Liabilities Categories</t>
  </si>
  <si>
    <t>Includes operating bank accounts and petty cash.</t>
  </si>
  <si>
    <t>Assets that will be converted into cash within one year (e.g. short-term investments, accounts receivables, etc.).</t>
  </si>
  <si>
    <t>Assets that will not be converted into cash within one year (e.g. building, property, equipment, long-term investments, etc.).</t>
  </si>
  <si>
    <t>Liabilities that will be repaid within one year (e.g. accounts payable, short-term loans, short-term portion of a long-term loan, etc.).</t>
  </si>
  <si>
    <t>Liabilities that will not be repaid within one year (e.g. mortgages, long-term loans, etc.).</t>
  </si>
  <si>
    <t>Any other expenses incurred in the operation of your child care centre / homes and not included above. Please change the description to accommodate your financial reporting.</t>
  </si>
  <si>
    <t>Please fill out the green cells</t>
  </si>
  <si>
    <t xml:space="preserve">Fee Revenue </t>
  </si>
  <si>
    <t>Cash Inflow (Revenue Categories)*</t>
  </si>
  <si>
    <t>Cash Outflow (Expense Categories)*</t>
  </si>
  <si>
    <t xml:space="preserve">* Definitions of the revenue and expense categories are found in the 'Definitions' tab. </t>
  </si>
  <si>
    <t>Available Resources</t>
  </si>
  <si>
    <t>Amount</t>
  </si>
  <si>
    <t>Line of Credit</t>
  </si>
  <si>
    <t>Professional Investors</t>
  </si>
  <si>
    <t>Total</t>
  </si>
  <si>
    <t>Other Resources</t>
  </si>
  <si>
    <t>Family &amp; Friends Loans</t>
  </si>
  <si>
    <t>Personal Savings &amp; Investments</t>
  </si>
  <si>
    <t>Debt ratio</t>
  </si>
  <si>
    <t>Current ratio</t>
  </si>
  <si>
    <t>Data</t>
  </si>
  <si>
    <t>Revenue/Expenses</t>
  </si>
  <si>
    <t xml:space="preserve"> Annual Total  </t>
  </si>
  <si>
    <t>OFFICE USE ONLY</t>
  </si>
  <si>
    <t>Trends of up to past 12 months</t>
  </si>
  <si>
    <t>Explanation</t>
  </si>
  <si>
    <t>Revenue earned from fees charged to families for the provision of child care.
For home-based child care agencies, this includes all revenue earned from fees charged to families from all home locations operating in Peel Region.</t>
  </si>
  <si>
    <t>Total  gross salary and wage expenses for all employees (including casual and/or summer employees). Must include premium pay, overtime pay, severance pay, allowances (except allowances for travel and training, and management fees), and other direct monetary compensation paid to employees.
For home-based child care agencies, please include all payments to providers.</t>
  </si>
  <si>
    <t>Rental cost, property tax, property insurance, mortgage payments and utilities.
For home-based child care agencies, this section applies only if there is a central office location.</t>
  </si>
  <si>
    <t>Prepared on premises – Includes the cost of food purchased for all meals and snacks. Do not include staffing costs.
Catered – Includes cost of all catered food. Do not include staffing costs.</t>
  </si>
  <si>
    <t>All program-related expenses such as supplies, toys, equipment and other materials to be used for providing child care.</t>
  </si>
  <si>
    <t>Costs uniquely related to the administration of your child care operation. This includes, but is not limited to: advertising, bookkeeping, insurance, office-related expenses, telephone and internet, professional fees, etc.</t>
  </si>
  <si>
    <t>Please provide any comments that should be considered when reviewing the information in this template.</t>
  </si>
  <si>
    <t>Positive Net Cash Flow</t>
  </si>
  <si>
    <t>Item</t>
  </si>
  <si>
    <t>&gt;= 3</t>
  </si>
  <si>
    <t>&gt;= 0</t>
  </si>
  <si>
    <t>&lt; 0</t>
  </si>
  <si>
    <t>&lt; 100%</t>
  </si>
  <si>
    <t>Down</t>
  </si>
  <si>
    <t>&lt; 3</t>
  </si>
  <si>
    <t>&lt; = 60%</t>
  </si>
  <si>
    <t>&gt; 60%</t>
  </si>
  <si>
    <t>&gt; = 100%</t>
  </si>
  <si>
    <t>Up or Flat</t>
  </si>
  <si>
    <t>Revenue/Expenses Line Trend</t>
  </si>
  <si>
    <t>Scoring Range</t>
  </si>
  <si>
    <t>#</t>
  </si>
  <si>
    <r>
      <t xml:space="preserve">Additional Funds Coverage
</t>
    </r>
    <r>
      <rPr>
        <sz val="9"/>
        <color theme="1"/>
        <rFont val="Calibri"/>
        <family val="2"/>
        <scheme val="minor"/>
      </rPr>
      <t>(</t>
    </r>
    <r>
      <rPr>
        <i/>
        <sz val="9"/>
        <color theme="1"/>
        <rFont val="Calibri"/>
        <family val="2"/>
        <scheme val="minor"/>
      </rPr>
      <t>Only applies of cash flow is negative; otherwise "N/A"</t>
    </r>
    <r>
      <rPr>
        <sz val="9"/>
        <color theme="1"/>
        <rFont val="Calibri"/>
        <family val="2"/>
        <scheme val="minor"/>
      </rPr>
      <t>)</t>
    </r>
  </si>
  <si>
    <t>Financial Analysis Scoreboard</t>
  </si>
  <si>
    <t>- Total score is out of 100.</t>
  </si>
  <si>
    <t>- Item 1 or 2 will be scored but not both.</t>
  </si>
  <si>
    <t>Score</t>
  </si>
  <si>
    <t>Month</t>
  </si>
  <si>
    <t>Total Score</t>
  </si>
  <si>
    <t>If the ending Net Cash Flow (Cell N33) is negative, please list the available resources to support your operations until the Net Cash Flow turns positive.</t>
  </si>
  <si>
    <t>Need a score of 55 or higher to pass.</t>
  </si>
  <si>
    <t>Other (Explain details in this cell):</t>
  </si>
  <si>
    <t>Current Assets Coverage</t>
  </si>
  <si>
    <t>Tab 2 - Statement of Financial Position / Balance Sheet</t>
  </si>
  <si>
    <t>Tab 3 - Statement of Cash Flow</t>
  </si>
  <si>
    <t>Information Accuracy</t>
  </si>
  <si>
    <t>I/We certify that the information provided in Tab 2. Financial Position and Tab 3. Cash Flow is true and accurate.</t>
  </si>
  <si>
    <t>Date submitted:</t>
  </si>
  <si>
    <t xml:space="preserve">Date submitted: </t>
  </si>
  <si>
    <t xml:space="preserve"> (month day, year)</t>
  </si>
  <si>
    <t>By submitting this file, I/we understand that the information provided in this template may be subject to audit from The Region of Peel. Providers are required to keep all original documentation for a minimum of 7 years.</t>
  </si>
  <si>
    <t>AUTHORIZED SIGNING OFFICER</t>
  </si>
  <si>
    <t>Name:</t>
  </si>
  <si>
    <t>Signature:</t>
  </si>
  <si>
    <t>Title:</t>
  </si>
  <si>
    <t>Date:</t>
  </si>
  <si>
    <t>CO-AUTHORIZED SIGNING OFFICER (IF APPLICABLE)</t>
  </si>
  <si>
    <t>Input Month</t>
  </si>
  <si>
    <t>Site Name:</t>
  </si>
  <si>
    <t>Agency Name:</t>
  </si>
  <si>
    <t>2. If this application is for an additional site, please indicate when this new site commenced licensed child care operations.</t>
  </si>
  <si>
    <t>Length of Licensed Child Care Operations</t>
  </si>
  <si>
    <t>For negative net cash flow, if B44 in tab 3 &gt; 0, then total available resources/average net cash flow.</t>
  </si>
  <si>
    <t>Definition</t>
  </si>
  <si>
    <t>Cell N33 in tab 3 is positive or negative.</t>
  </si>
  <si>
    <t>- Cash+Other Current Asset /Average current monthly expenses.
- Ideally more than 3 months.</t>
  </si>
  <si>
    <t>- Total Debt/Total Assets.
- Ideally less than 60%.</t>
  </si>
  <si>
    <t>- Current Assets/Current Liability.
- Ideally more than 100%.</t>
  </si>
  <si>
    <t>1. Please indicate when your agency commenced licensed child care operations.</t>
  </si>
  <si>
    <t>Performance is trending upward, downward, or flat.</t>
  </si>
  <si>
    <t>Management Representation</t>
  </si>
  <si>
    <r>
      <t xml:space="preserve">Actual Information for the Last 12 Months before Month of Application 
</t>
    </r>
    <r>
      <rPr>
        <b/>
        <sz val="11"/>
        <color rgb="FFFF0000"/>
        <rFont val="Arial"/>
        <family val="2"/>
      </rPr>
      <t>(Fill the cells from left to right - earliest month to the most recent)</t>
    </r>
  </si>
  <si>
    <t>Fiscal Year-End Date:</t>
  </si>
  <si>
    <t xml:space="preserve"> (month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</si>
</sst>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"/>
    <numFmt numFmtId="166" formatCode="[$-F800]dddd\,\ mmmm\ dd\,\ yyyy"/>
    <numFmt numFmtId="167" formatCode="[$-1009]mmmm\ yyyy"/>
    <numFmt numFmtId="168" formatCode="[$-409]mmm\-yy;@"/>
    <numFmt numFmtId="169" formatCode="&quot;$&quot;#,##0.00"/>
    <numFmt numFmtId="172" formatCode="mmm/dd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16">
    <xf numFmtId="0" fontId="0" fillId="0" borderId="0" xfId="0"/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/>
    <xf numFmtId="0" fontId="7" fillId="0" borderId="2" xfId="3" applyFont="1" applyFill="1" applyBorder="1" applyAlignment="1">
      <alignment horizontal="center"/>
    </xf>
    <xf numFmtId="39" fontId="3" fillId="2" borderId="3" xfId="3" applyNumberFormat="1" applyFont="1" applyFill="1" applyBorder="1" applyAlignment="1" applyProtection="1">
      <alignment horizontal="left" vertical="center"/>
    </xf>
    <xf numFmtId="0" fontId="3" fillId="2" borderId="4" xfId="3" applyFont="1" applyFill="1" applyBorder="1" applyAlignment="1" applyProtection="1">
      <alignment horizontal="center" vertical="center"/>
    </xf>
    <xf numFmtId="39" fontId="8" fillId="0" borderId="5" xfId="3" applyNumberFormat="1" applyFont="1" applyFill="1" applyBorder="1" applyAlignment="1" applyProtection="1">
      <alignment horizontal="left"/>
    </xf>
    <xf numFmtId="165" fontId="8" fillId="0" borderId="6" xfId="3" applyNumberFormat="1" applyFont="1" applyBorder="1" applyAlignment="1" applyProtection="1">
      <alignment horizontal="right"/>
    </xf>
    <xf numFmtId="165" fontId="8" fillId="0" borderId="7" xfId="3" applyNumberFormat="1" applyFont="1" applyBorder="1" applyAlignment="1" applyProtection="1">
      <alignment horizontal="right"/>
    </xf>
    <xf numFmtId="165" fontId="8" fillId="0" borderId="8" xfId="3" applyNumberFormat="1" applyFont="1" applyBorder="1" applyAlignment="1" applyProtection="1">
      <alignment horizontal="right"/>
    </xf>
    <xf numFmtId="39" fontId="3" fillId="2" borderId="9" xfId="3" applyNumberFormat="1" applyFont="1" applyFill="1" applyBorder="1" applyAlignment="1" applyProtection="1">
      <alignment horizontal="left" vertical="center"/>
    </xf>
    <xf numFmtId="0" fontId="3" fillId="2" borderId="10" xfId="3" applyFont="1" applyFill="1" applyBorder="1" applyAlignment="1" applyProtection="1">
      <alignment horizontal="center" vertical="center"/>
    </xf>
    <xf numFmtId="39" fontId="8" fillId="0" borderId="11" xfId="3" applyNumberFormat="1" applyFont="1" applyFill="1" applyBorder="1" applyAlignment="1" applyProtection="1">
      <alignment horizontal="left"/>
    </xf>
    <xf numFmtId="165" fontId="8" fillId="0" borderId="12" xfId="3" applyNumberFormat="1" applyFont="1" applyFill="1" applyBorder="1" applyAlignment="1" applyProtection="1">
      <alignment horizontal="right"/>
    </xf>
    <xf numFmtId="39" fontId="3" fillId="0" borderId="13" xfId="3" applyNumberFormat="1" applyFont="1" applyFill="1" applyBorder="1" applyAlignment="1" applyProtection="1">
      <alignment horizontal="left"/>
    </xf>
    <xf numFmtId="165" fontId="3" fillId="0" borderId="14" xfId="3" applyNumberFormat="1" applyFont="1" applyFill="1" applyBorder="1" applyAlignment="1" applyProtection="1">
      <alignment horizontal="right"/>
    </xf>
    <xf numFmtId="0" fontId="3" fillId="0" borderId="0" xfId="3" applyFont="1" applyAlignment="1">
      <alignment horizontal="right"/>
    </xf>
    <xf numFmtId="39" fontId="3" fillId="3" borderId="15" xfId="3" applyNumberFormat="1" applyFont="1" applyFill="1" applyBorder="1" applyAlignment="1" applyProtection="1">
      <alignment horizontal="left"/>
    </xf>
    <xf numFmtId="165" fontId="3" fillId="3" borderId="16" xfId="3" applyNumberFormat="1" applyFont="1" applyFill="1" applyBorder="1" applyAlignment="1" applyProtection="1">
      <alignment horizontal="right"/>
    </xf>
    <xf numFmtId="39" fontId="3" fillId="3" borderId="17" xfId="3" applyNumberFormat="1" applyFont="1" applyFill="1" applyBorder="1" applyAlignment="1" applyProtection="1">
      <alignment horizontal="left"/>
    </xf>
    <xf numFmtId="165" fontId="3" fillId="3" borderId="18" xfId="3" applyNumberFormat="1" applyFont="1" applyFill="1" applyBorder="1" applyAlignment="1" applyProtection="1">
      <alignment horizontal="right"/>
    </xf>
    <xf numFmtId="39" fontId="3" fillId="3" borderId="19" xfId="3" applyNumberFormat="1" applyFont="1" applyFill="1" applyBorder="1" applyAlignment="1" applyProtection="1">
      <alignment horizontal="left" vertical="top"/>
    </xf>
    <xf numFmtId="165" fontId="3" fillId="3" borderId="20" xfId="3" applyNumberFormat="1" applyFont="1" applyFill="1" applyBorder="1" applyAlignment="1" applyProtection="1">
      <alignment horizontal="center" vertical="top"/>
    </xf>
    <xf numFmtId="39" fontId="8" fillId="0" borderId="21" xfId="3" applyNumberFormat="1" applyFont="1" applyFill="1" applyBorder="1" applyAlignment="1" applyProtection="1">
      <alignment horizontal="left" vertical="top"/>
    </xf>
    <xf numFmtId="165" fontId="8" fillId="0" borderId="22" xfId="3" applyNumberFormat="1" applyFont="1" applyBorder="1" applyAlignment="1" applyProtection="1">
      <alignment vertical="top" wrapText="1"/>
    </xf>
    <xf numFmtId="39" fontId="8" fillId="0" borderId="23" xfId="3" applyNumberFormat="1" applyFont="1" applyFill="1" applyBorder="1" applyAlignment="1" applyProtection="1">
      <alignment horizontal="left" vertical="top"/>
    </xf>
    <xf numFmtId="165" fontId="8" fillId="0" borderId="24" xfId="3" applyNumberFormat="1" applyFont="1" applyBorder="1" applyAlignment="1" applyProtection="1">
      <alignment horizontal="left" vertical="top" wrapText="1"/>
    </xf>
    <xf numFmtId="165" fontId="8" fillId="0" borderId="25" xfId="3" applyNumberFormat="1" applyFont="1" applyFill="1" applyBorder="1" applyAlignment="1" applyProtection="1">
      <alignment horizontal="left" vertical="top" wrapText="1"/>
    </xf>
    <xf numFmtId="39" fontId="8" fillId="0" borderId="11" xfId="3" applyNumberFormat="1" applyFont="1" applyFill="1" applyBorder="1" applyAlignment="1" applyProtection="1">
      <alignment horizontal="left" vertical="top"/>
    </xf>
    <xf numFmtId="39" fontId="8" fillId="0" borderId="11" xfId="3" applyNumberFormat="1" applyFont="1" applyFill="1" applyBorder="1" applyAlignment="1" applyProtection="1">
      <alignment horizontal="left" vertical="top" wrapText="1"/>
    </xf>
    <xf numFmtId="165" fontId="8" fillId="0" borderId="26" xfId="3" applyNumberFormat="1" applyFont="1" applyFill="1" applyBorder="1" applyAlignment="1" applyProtection="1">
      <alignment horizontal="left" vertical="top" wrapText="1"/>
    </xf>
    <xf numFmtId="0" fontId="8" fillId="0" borderId="11" xfId="3" applyFont="1" applyFill="1" applyBorder="1" applyAlignment="1" applyProtection="1">
      <alignment horizontal="left" vertical="top"/>
    </xf>
    <xf numFmtId="39" fontId="8" fillId="0" borderId="17" xfId="3" applyNumberFormat="1" applyFont="1" applyFill="1" applyBorder="1" applyAlignment="1" applyProtection="1">
      <alignment horizontal="left" vertical="top"/>
    </xf>
    <xf numFmtId="165" fontId="8" fillId="0" borderId="27" xfId="3" applyNumberFormat="1" applyFont="1" applyBorder="1" applyAlignment="1" applyProtection="1">
      <alignment horizontal="left" vertical="top" wrapText="1"/>
    </xf>
    <xf numFmtId="0" fontId="7" fillId="0" borderId="0" xfId="3" applyFont="1" applyFill="1" applyBorder="1" applyAlignment="1">
      <alignment horizontal="center"/>
    </xf>
    <xf numFmtId="165" fontId="8" fillId="0" borderId="28" xfId="3" applyNumberFormat="1" applyFont="1" applyBorder="1" applyAlignment="1" applyProtection="1">
      <alignment horizontal="right"/>
    </xf>
    <xf numFmtId="0" fontId="3" fillId="3" borderId="14" xfId="3" applyFont="1" applyFill="1" applyBorder="1" applyAlignment="1" applyProtection="1">
      <alignment horizontal="center" vertical="center"/>
    </xf>
    <xf numFmtId="44" fontId="3" fillId="2" borderId="28" xfId="2" applyFont="1" applyFill="1" applyBorder="1" applyAlignment="1" applyProtection="1">
      <alignment horizontal="center" vertical="center"/>
    </xf>
    <xf numFmtId="44" fontId="8" fillId="4" borderId="28" xfId="2" applyFont="1" applyFill="1" applyBorder="1" applyAlignment="1" applyProtection="1">
      <alignment horizontal="right"/>
      <protection locked="0"/>
    </xf>
    <xf numFmtId="39" fontId="8" fillId="4" borderId="23" xfId="3" applyNumberFormat="1" applyFont="1" applyFill="1" applyBorder="1" applyAlignment="1" applyProtection="1">
      <alignment horizontal="left"/>
      <protection locked="0"/>
    </xf>
    <xf numFmtId="165" fontId="8" fillId="4" borderId="7" xfId="3" applyNumberFormat="1" applyFont="1" applyFill="1" applyBorder="1" applyAlignment="1" applyProtection="1">
      <alignment horizontal="right"/>
      <protection locked="0"/>
    </xf>
    <xf numFmtId="165" fontId="8" fillId="4" borderId="8" xfId="3" applyNumberFormat="1" applyFont="1" applyFill="1" applyBorder="1" applyAlignment="1" applyProtection="1">
      <alignment horizontal="right"/>
      <protection locked="0"/>
    </xf>
    <xf numFmtId="165" fontId="8" fillId="4" borderId="6" xfId="3" applyNumberFormat="1" applyFont="1" applyFill="1" applyBorder="1" applyAlignment="1" applyProtection="1">
      <alignment horizontal="right"/>
      <protection locked="0"/>
    </xf>
    <xf numFmtId="165" fontId="8" fillId="4" borderId="12" xfId="3" applyNumberFormat="1" applyFont="1" applyFill="1" applyBorder="1" applyAlignment="1" applyProtection="1">
      <alignment horizontal="right"/>
      <protection locked="0"/>
    </xf>
    <xf numFmtId="0" fontId="7" fillId="0" borderId="2" xfId="3" applyFont="1" applyFill="1" applyBorder="1" applyAlignment="1">
      <alignment horizontal="left"/>
    </xf>
    <xf numFmtId="39" fontId="8" fillId="0" borderId="31" xfId="3" applyNumberFormat="1" applyFont="1" applyFill="1" applyBorder="1" applyAlignment="1" applyProtection="1">
      <alignment horizontal="left" vertical="top" wrapText="1"/>
    </xf>
    <xf numFmtId="165" fontId="8" fillId="0" borderId="26" xfId="3" applyNumberFormat="1" applyFont="1" applyBorder="1" applyAlignment="1" applyProtection="1">
      <alignment horizontal="left" vertical="top" wrapText="1"/>
    </xf>
    <xf numFmtId="39" fontId="8" fillId="0" borderId="30" xfId="3" applyNumberFormat="1" applyFont="1" applyFill="1" applyBorder="1" applyAlignment="1" applyProtection="1">
      <alignment horizontal="left" vertical="top"/>
    </xf>
    <xf numFmtId="165" fontId="8" fillId="0" borderId="32" xfId="3" applyNumberFormat="1" applyFont="1" applyBorder="1" applyAlignment="1" applyProtection="1">
      <alignment vertical="top" wrapText="1"/>
    </xf>
    <xf numFmtId="0" fontId="0" fillId="0" borderId="0" xfId="0" applyFill="1"/>
    <xf numFmtId="39" fontId="3" fillId="3" borderId="29" xfId="3" applyNumberFormat="1" applyFont="1" applyFill="1" applyBorder="1" applyAlignment="1" applyProtection="1">
      <alignment horizontal="center" vertical="center"/>
    </xf>
    <xf numFmtId="39" fontId="8" fillId="0" borderId="47" xfId="3" applyNumberFormat="1" applyFont="1" applyFill="1" applyBorder="1" applyAlignment="1" applyProtection="1">
      <alignment horizontal="left"/>
    </xf>
    <xf numFmtId="39" fontId="8" fillId="0" borderId="48" xfId="3" applyNumberFormat="1" applyFont="1" applyFill="1" applyBorder="1" applyAlignment="1" applyProtection="1">
      <alignment horizontal="left"/>
    </xf>
    <xf numFmtId="165" fontId="3" fillId="3" borderId="49" xfId="3" applyNumberFormat="1" applyFont="1" applyFill="1" applyBorder="1" applyAlignment="1" applyProtection="1">
      <alignment horizontal="right"/>
    </xf>
    <xf numFmtId="0" fontId="8" fillId="0" borderId="34" xfId="3" quotePrefix="1" applyFont="1" applyFill="1" applyBorder="1" applyAlignment="1" applyProtection="1">
      <alignment vertical="top"/>
    </xf>
    <xf numFmtId="0" fontId="8" fillId="0" borderId="35" xfId="3" quotePrefix="1" applyFont="1" applyFill="1" applyBorder="1" applyAlignment="1" applyProtection="1">
      <alignment vertical="top"/>
    </xf>
    <xf numFmtId="39" fontId="3" fillId="3" borderId="29" xfId="3" applyNumberFormat="1" applyFont="1" applyFill="1" applyBorder="1" applyAlignment="1" applyProtection="1">
      <alignment horizontal="left" vertical="center"/>
    </xf>
    <xf numFmtId="165" fontId="8" fillId="4" borderId="47" xfId="3" applyNumberFormat="1" applyFont="1" applyFill="1" applyBorder="1" applyAlignment="1" applyProtection="1">
      <alignment horizontal="right"/>
      <protection locked="0"/>
    </xf>
    <xf numFmtId="165" fontId="8" fillId="0" borderId="48" xfId="2" applyNumberFormat="1" applyFont="1" applyFill="1" applyBorder="1" applyAlignment="1" applyProtection="1">
      <alignment horizontal="right"/>
    </xf>
    <xf numFmtId="39" fontId="3" fillId="3" borderId="28" xfId="3" applyNumberFormat="1" applyFont="1" applyFill="1" applyBorder="1" applyAlignment="1" applyProtection="1">
      <alignment horizontal="center" vertical="center"/>
    </xf>
    <xf numFmtId="0" fontId="13" fillId="0" borderId="0" xfId="0" applyFont="1" applyFill="1"/>
    <xf numFmtId="39" fontId="8" fillId="0" borderId="28" xfId="3" applyNumberFormat="1" applyFont="1" applyFill="1" applyBorder="1" applyAlignment="1" applyProtection="1">
      <alignment horizontal="center" vertical="center"/>
    </xf>
    <xf numFmtId="168" fontId="3" fillId="3" borderId="28" xfId="3" applyNumberFormat="1" applyFont="1" applyFill="1" applyBorder="1" applyAlignment="1" applyProtection="1">
      <alignment horizontal="center" vertical="center"/>
    </xf>
    <xf numFmtId="0" fontId="14" fillId="0" borderId="0" xfId="0" applyFont="1" applyFill="1"/>
    <xf numFmtId="39" fontId="3" fillId="2" borderId="52" xfId="3" applyNumberFormat="1" applyFont="1" applyFill="1" applyBorder="1" applyAlignment="1" applyProtection="1">
      <alignment horizontal="left" vertical="center"/>
    </xf>
    <xf numFmtId="39" fontId="8" fillId="0" borderId="52" xfId="3" applyNumberFormat="1" applyFont="1" applyFill="1" applyBorder="1" applyAlignment="1" applyProtection="1">
      <alignment horizontal="left"/>
    </xf>
    <xf numFmtId="39" fontId="8" fillId="0" borderId="52" xfId="3" applyNumberFormat="1" applyFont="1" applyFill="1" applyBorder="1" applyAlignment="1" applyProtection="1">
      <alignment horizontal="left" vertical="center" wrapText="1"/>
    </xf>
    <xf numFmtId="39" fontId="3" fillId="2" borderId="54" xfId="3" applyNumberFormat="1" applyFont="1" applyFill="1" applyBorder="1" applyAlignment="1" applyProtection="1">
      <alignment horizontal="left" vertical="center"/>
    </xf>
    <xf numFmtId="44" fontId="3" fillId="2" borderId="55" xfId="2" applyFont="1" applyFill="1" applyBorder="1" applyAlignment="1" applyProtection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18" fillId="0" borderId="0" xfId="0" applyFont="1"/>
    <xf numFmtId="0" fontId="0" fillId="0" borderId="0" xfId="0" quotePrefix="1"/>
    <xf numFmtId="0" fontId="8" fillId="0" borderId="33" xfId="3" quotePrefix="1" applyFont="1" applyFill="1" applyBorder="1" applyAlignment="1" applyProtection="1">
      <alignment horizontal="left" vertical="top"/>
    </xf>
    <xf numFmtId="0" fontId="15" fillId="0" borderId="37" xfId="0" applyFont="1" applyBorder="1" applyAlignment="1">
      <alignment horizontal="right" vertical="center"/>
    </xf>
    <xf numFmtId="0" fontId="0" fillId="0" borderId="2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4" fillId="0" borderId="1" xfId="3" applyFont="1" applyFill="1" applyBorder="1" applyAlignment="1" applyProtection="1"/>
    <xf numFmtId="0" fontId="4" fillId="0" borderId="0" xfId="3" applyFont="1" applyFill="1" applyBorder="1" applyAlignment="1" applyProtection="1"/>
    <xf numFmtId="0" fontId="2" fillId="0" borderId="0" xfId="3" applyFont="1" applyProtection="1"/>
    <xf numFmtId="0" fontId="6" fillId="0" borderId="0" xfId="3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center"/>
    </xf>
    <xf numFmtId="0" fontId="3" fillId="0" borderId="0" xfId="3" applyFont="1" applyProtection="1"/>
    <xf numFmtId="0" fontId="3" fillId="0" borderId="0" xfId="3" applyFont="1" applyAlignment="1" applyProtection="1">
      <alignment horizontal="right"/>
    </xf>
    <xf numFmtId="0" fontId="8" fillId="0" borderId="0" xfId="3" applyFont="1" applyProtection="1"/>
    <xf numFmtId="0" fontId="10" fillId="0" borderId="0" xfId="3" applyFont="1" applyFill="1" applyBorder="1" applyAlignment="1" applyProtection="1">
      <alignment horizontal="left"/>
    </xf>
    <xf numFmtId="0" fontId="8" fillId="0" borderId="0" xfId="3" applyFont="1" applyBorder="1" applyProtection="1"/>
    <xf numFmtId="0" fontId="12" fillId="0" borderId="0" xfId="3" applyFont="1" applyProtection="1"/>
    <xf numFmtId="0" fontId="3" fillId="3" borderId="28" xfId="3" applyFont="1" applyFill="1" applyBorder="1" applyAlignment="1" applyProtection="1">
      <alignment horizontal="center" vertical="center" wrapText="1"/>
    </xf>
    <xf numFmtId="0" fontId="3" fillId="2" borderId="28" xfId="3" applyFont="1" applyFill="1" applyBorder="1" applyAlignment="1" applyProtection="1">
      <alignment horizontal="center" vertical="center" wrapText="1"/>
    </xf>
    <xf numFmtId="0" fontId="3" fillId="2" borderId="10" xfId="3" applyFont="1" applyFill="1" applyBorder="1" applyAlignment="1" applyProtection="1">
      <alignment horizontal="center" vertical="center" wrapText="1"/>
    </xf>
    <xf numFmtId="0" fontId="12" fillId="0" borderId="0" xfId="3" applyFont="1" applyBorder="1" applyProtection="1"/>
    <xf numFmtId="0" fontId="12" fillId="0" borderId="0" xfId="3" applyFont="1" applyFill="1" applyBorder="1" applyProtection="1"/>
    <xf numFmtId="0" fontId="8" fillId="0" borderId="0" xfId="3" applyFont="1" applyFill="1" applyBorder="1" applyProtection="1"/>
    <xf numFmtId="169" fontId="8" fillId="0" borderId="0" xfId="3" applyNumberFormat="1" applyFont="1" applyProtection="1"/>
    <xf numFmtId="165" fontId="8" fillId="0" borderId="0" xfId="3" applyNumberFormat="1" applyFont="1" applyProtection="1"/>
    <xf numFmtId="165" fontId="8" fillId="0" borderId="0" xfId="3" applyNumberFormat="1" applyFont="1" applyBorder="1" applyProtection="1"/>
    <xf numFmtId="0" fontId="8" fillId="0" borderId="0" xfId="3" applyFont="1" applyAlignment="1" applyProtection="1">
      <alignment horizontal="right"/>
    </xf>
    <xf numFmtId="0" fontId="8" fillId="0" borderId="0" xfId="3" applyFont="1" applyFill="1" applyProtection="1"/>
    <xf numFmtId="0" fontId="0" fillId="0" borderId="4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9" fontId="8" fillId="0" borderId="28" xfId="4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20" fillId="0" borderId="0" xfId="3" applyFont="1" applyFill="1" applyBorder="1" applyAlignment="1" applyProtection="1"/>
    <xf numFmtId="0" fontId="21" fillId="0" borderId="0" xfId="3" applyFont="1" applyProtection="1"/>
    <xf numFmtId="0" fontId="3" fillId="0" borderId="2" xfId="3" applyFont="1" applyBorder="1" applyAlignment="1" applyProtection="1"/>
    <xf numFmtId="0" fontId="3" fillId="0" borderId="2" xfId="3" applyFont="1" applyBorder="1" applyAlignment="1" applyProtection="1">
      <alignment horizontal="left" vertical="center"/>
    </xf>
    <xf numFmtId="0" fontId="21" fillId="0" borderId="0" xfId="3" applyFont="1" applyFill="1" applyBorder="1" applyAlignment="1" applyProtection="1">
      <alignment horizontal="left"/>
    </xf>
    <xf numFmtId="169" fontId="8" fillId="0" borderId="0" xfId="3" applyNumberFormat="1" applyFont="1" applyBorder="1" applyProtection="1"/>
    <xf numFmtId="0" fontId="0" fillId="0" borderId="0" xfId="0" applyAlignment="1">
      <alignment horizontal="right"/>
    </xf>
    <xf numFmtId="0" fontId="23" fillId="0" borderId="0" xfId="0" applyFont="1"/>
    <xf numFmtId="0" fontId="13" fillId="0" borderId="0" xfId="0" applyFont="1"/>
    <xf numFmtId="0" fontId="3" fillId="0" borderId="0" xfId="3" applyFont="1" applyFill="1" applyBorder="1" applyAlignment="1">
      <alignment horizontal="left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 vertical="center"/>
    </xf>
    <xf numFmtId="0" fontId="24" fillId="0" borderId="0" xfId="0" applyFont="1"/>
    <xf numFmtId="0" fontId="23" fillId="0" borderId="0" xfId="0" applyFont="1" applyAlignment="1">
      <alignment horizontal="left" vertical="top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/>
    <xf numFmtId="0" fontId="23" fillId="0" borderId="0" xfId="0" quotePrefix="1" applyFont="1"/>
    <xf numFmtId="0" fontId="13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 applyProtection="1"/>
    <xf numFmtId="14" fontId="3" fillId="0" borderId="2" xfId="3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/>
    <xf numFmtId="167" fontId="3" fillId="4" borderId="4" xfId="3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/>
    <xf numFmtId="0" fontId="0" fillId="0" borderId="0" xfId="0" applyProtection="1"/>
    <xf numFmtId="0" fontId="0" fillId="0" borderId="52" xfId="0" applyBorder="1" applyProtection="1"/>
    <xf numFmtId="0" fontId="0" fillId="0" borderId="28" xfId="0" applyBorder="1" applyProtection="1"/>
    <xf numFmtId="44" fontId="0" fillId="0" borderId="0" xfId="0" applyNumberFormat="1" applyProtection="1"/>
    <xf numFmtId="0" fontId="22" fillId="0" borderId="0" xfId="0" applyFont="1" applyProtection="1"/>
    <xf numFmtId="0" fontId="7" fillId="0" borderId="0" xfId="3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166" fontId="8" fillId="4" borderId="2" xfId="3" applyNumberFormat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center" wrapText="1"/>
    </xf>
    <xf numFmtId="0" fontId="26" fillId="4" borderId="37" xfId="0" applyFont="1" applyFill="1" applyBorder="1" applyAlignment="1" applyProtection="1">
      <alignment horizontal="left" vertical="center"/>
      <protection locked="0"/>
    </xf>
    <xf numFmtId="0" fontId="26" fillId="4" borderId="2" xfId="0" applyFont="1" applyFill="1" applyBorder="1" applyAlignment="1" applyProtection="1">
      <alignment horizontal="left" vertical="center"/>
      <protection locked="0"/>
    </xf>
    <xf numFmtId="15" fontId="26" fillId="4" borderId="37" xfId="0" applyNumberFormat="1" applyFont="1" applyFill="1" applyBorder="1" applyAlignment="1" applyProtection="1">
      <alignment horizontal="left" vertical="center"/>
      <protection locked="0"/>
    </xf>
    <xf numFmtId="39" fontId="3" fillId="3" borderId="39" xfId="3" applyNumberFormat="1" applyFont="1" applyFill="1" applyBorder="1" applyAlignment="1" applyProtection="1">
      <alignment horizontal="left" vertical="center"/>
    </xf>
    <xf numFmtId="39" fontId="3" fillId="3" borderId="40" xfId="3" applyNumberFormat="1" applyFont="1" applyFill="1" applyBorder="1" applyAlignment="1" applyProtection="1">
      <alignment horizontal="left" vertical="center"/>
    </xf>
    <xf numFmtId="0" fontId="3" fillId="3" borderId="28" xfId="3" applyFont="1" applyFill="1" applyBorder="1" applyAlignment="1" applyProtection="1">
      <alignment horizontal="center" vertical="center"/>
    </xf>
    <xf numFmtId="0" fontId="3" fillId="3" borderId="51" xfId="3" applyFont="1" applyFill="1" applyBorder="1" applyAlignment="1" applyProtection="1">
      <alignment horizontal="center" vertical="center"/>
    </xf>
    <xf numFmtId="0" fontId="3" fillId="3" borderId="50" xfId="3" applyFont="1" applyFill="1" applyBorder="1" applyAlignment="1" applyProtection="1">
      <alignment horizontal="center" vertical="center"/>
    </xf>
    <xf numFmtId="0" fontId="3" fillId="3" borderId="20" xfId="3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left"/>
      <protection locked="0"/>
    </xf>
    <xf numFmtId="0" fontId="0" fillId="4" borderId="51" xfId="0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center"/>
    </xf>
    <xf numFmtId="0" fontId="3" fillId="2" borderId="36" xfId="3" applyFont="1" applyFill="1" applyBorder="1" applyAlignment="1" applyProtection="1">
      <alignment horizontal="center" vertical="center"/>
    </xf>
    <xf numFmtId="0" fontId="3" fillId="2" borderId="37" xfId="3" applyFont="1" applyFill="1" applyBorder="1" applyAlignment="1" applyProtection="1">
      <alignment horizontal="center" vertical="center"/>
    </xf>
    <xf numFmtId="0" fontId="3" fillId="2" borderId="53" xfId="3" applyFont="1" applyFill="1" applyBorder="1" applyAlignment="1" applyProtection="1">
      <alignment horizontal="center" vertical="center"/>
    </xf>
    <xf numFmtId="0" fontId="3" fillId="2" borderId="56" xfId="3" applyFont="1" applyFill="1" applyBorder="1" applyAlignment="1" applyProtection="1">
      <alignment horizontal="center" vertical="center"/>
    </xf>
    <xf numFmtId="0" fontId="3" fillId="2" borderId="57" xfId="3" applyFont="1" applyFill="1" applyBorder="1" applyAlignment="1" applyProtection="1">
      <alignment horizontal="center" vertical="center"/>
    </xf>
    <xf numFmtId="0" fontId="3" fillId="2" borderId="58" xfId="3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/>
    </xf>
    <xf numFmtId="0" fontId="0" fillId="0" borderId="51" xfId="0" applyBorder="1" applyAlignment="1" applyProtection="1">
      <alignment horizontal="center"/>
    </xf>
    <xf numFmtId="0" fontId="8" fillId="4" borderId="41" xfId="3" quotePrefix="1" applyFont="1" applyFill="1" applyBorder="1" applyAlignment="1" applyProtection="1">
      <alignment horizontal="left" vertical="top" wrapText="1"/>
      <protection locked="0"/>
    </xf>
    <xf numFmtId="0" fontId="8" fillId="4" borderId="42" xfId="3" quotePrefix="1" applyFont="1" applyFill="1" applyBorder="1" applyAlignment="1" applyProtection="1">
      <alignment horizontal="left" vertical="top" wrapText="1"/>
      <protection locked="0"/>
    </xf>
    <xf numFmtId="0" fontId="8" fillId="4" borderId="43" xfId="3" quotePrefix="1" applyFont="1" applyFill="1" applyBorder="1" applyAlignment="1" applyProtection="1">
      <alignment horizontal="left" vertical="top" wrapText="1"/>
      <protection locked="0"/>
    </xf>
    <xf numFmtId="0" fontId="3" fillId="3" borderId="44" xfId="3" applyFont="1" applyFill="1" applyBorder="1" applyAlignment="1" applyProtection="1">
      <alignment horizontal="center" vertical="center" wrapText="1"/>
    </xf>
    <xf numFmtId="0" fontId="3" fillId="3" borderId="45" xfId="3" applyFont="1" applyFill="1" applyBorder="1" applyAlignment="1" applyProtection="1">
      <alignment horizontal="center" vertical="center"/>
    </xf>
    <xf numFmtId="0" fontId="3" fillId="3" borderId="46" xfId="3" applyFont="1" applyFill="1" applyBorder="1" applyAlignment="1" applyProtection="1">
      <alignment horizontal="center" vertical="center"/>
    </xf>
    <xf numFmtId="39" fontId="3" fillId="3" borderId="68" xfId="3" applyNumberFormat="1" applyFont="1" applyFill="1" applyBorder="1" applyAlignment="1" applyProtection="1">
      <alignment horizontal="center" vertical="center"/>
    </xf>
    <xf numFmtId="39" fontId="3" fillId="3" borderId="69" xfId="3" applyNumberFormat="1" applyFont="1" applyFill="1" applyBorder="1" applyAlignment="1" applyProtection="1">
      <alignment horizontal="center" vertical="center"/>
    </xf>
    <xf numFmtId="39" fontId="3" fillId="3" borderId="70" xfId="3" applyNumberFormat="1" applyFont="1" applyFill="1" applyBorder="1" applyAlignment="1" applyProtection="1">
      <alignment horizontal="center" vertical="center"/>
    </xf>
    <xf numFmtId="0" fontId="8" fillId="4" borderId="62" xfId="3" applyNumberFormat="1" applyFont="1" applyFill="1" applyBorder="1" applyAlignment="1" applyProtection="1">
      <protection locked="0"/>
    </xf>
    <xf numFmtId="0" fontId="8" fillId="4" borderId="63" xfId="3" applyNumberFormat="1" applyFont="1" applyFill="1" applyBorder="1" applyAlignment="1" applyProtection="1">
      <protection locked="0"/>
    </xf>
    <xf numFmtId="0" fontId="8" fillId="4" borderId="64" xfId="3" applyNumberFormat="1" applyFont="1" applyFill="1" applyBorder="1" applyAlignment="1" applyProtection="1">
      <protection locked="0"/>
    </xf>
    <xf numFmtId="0" fontId="8" fillId="4" borderId="59" xfId="3" applyNumberFormat="1" applyFont="1" applyFill="1" applyBorder="1" applyAlignment="1" applyProtection="1">
      <protection locked="0"/>
    </xf>
    <xf numFmtId="0" fontId="8" fillId="4" borderId="60" xfId="3" applyNumberFormat="1" applyFont="1" applyFill="1" applyBorder="1" applyAlignment="1" applyProtection="1">
      <protection locked="0"/>
    </xf>
    <xf numFmtId="0" fontId="8" fillId="4" borderId="61" xfId="3" applyNumberFormat="1" applyFont="1" applyFill="1" applyBorder="1" applyAlignment="1" applyProtection="1">
      <protection locked="0"/>
    </xf>
    <xf numFmtId="0" fontId="8" fillId="0" borderId="65" xfId="2" applyNumberFormat="1" applyFont="1" applyFill="1" applyBorder="1" applyAlignment="1" applyProtection="1">
      <alignment horizontal="center"/>
    </xf>
    <xf numFmtId="0" fontId="8" fillId="0" borderId="66" xfId="2" applyNumberFormat="1" applyFont="1" applyFill="1" applyBorder="1" applyAlignment="1" applyProtection="1">
      <alignment horizontal="center"/>
    </xf>
    <xf numFmtId="0" fontId="8" fillId="0" borderId="67" xfId="2" applyNumberFormat="1" applyFont="1" applyFill="1" applyBorder="1" applyAlignment="1" applyProtection="1">
      <alignment horizontal="center"/>
    </xf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1" xfId="0" applyFill="1" applyBorder="1" applyAlignment="1">
      <alignment horizontal="left" vertical="center"/>
    </xf>
    <xf numFmtId="0" fontId="0" fillId="0" borderId="4" xfId="0" quotePrefix="1" applyBorder="1" applyAlignment="1">
      <alignment horizontal="left" vertical="center" wrapText="1"/>
    </xf>
    <xf numFmtId="0" fontId="0" fillId="0" borderId="71" xfId="0" applyBorder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39" fontId="0" fillId="0" borderId="14" xfId="0" applyNumberFormat="1" applyFill="1" applyBorder="1" applyAlignment="1">
      <alignment horizontal="left" vertical="center" wrapText="1"/>
    </xf>
    <xf numFmtId="39" fontId="0" fillId="0" borderId="4" xfId="0" applyNumberFormat="1" applyFill="1" applyBorder="1" applyAlignment="1">
      <alignment horizontal="left" vertical="center" wrapText="1"/>
    </xf>
    <xf numFmtId="39" fontId="0" fillId="0" borderId="71" xfId="0" applyNumberFormat="1" applyFill="1" applyBorder="1" applyAlignment="1">
      <alignment horizontal="left" vertical="center" wrapText="1"/>
    </xf>
    <xf numFmtId="0" fontId="0" fillId="0" borderId="4" xfId="0" quotePrefix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/>
    </xf>
    <xf numFmtId="0" fontId="15" fillId="0" borderId="71" xfId="0" applyFont="1" applyFill="1" applyBorder="1" applyAlignment="1">
      <alignment horizontal="center"/>
    </xf>
    <xf numFmtId="169" fontId="0" fillId="0" borderId="4" xfId="5" applyNumberFormat="1" applyFont="1" applyFill="1" applyBorder="1" applyAlignment="1">
      <alignment horizontal="center" vertical="center"/>
    </xf>
    <xf numFmtId="169" fontId="0" fillId="0" borderId="71" xfId="5" applyNumberFormat="1" applyFont="1" applyFill="1" applyBorder="1" applyAlignment="1">
      <alignment horizontal="center" vertical="center"/>
    </xf>
    <xf numFmtId="39" fontId="0" fillId="0" borderId="4" xfId="0" applyNumberFormat="1" applyFill="1" applyBorder="1" applyAlignment="1">
      <alignment horizontal="center" vertical="center"/>
    </xf>
    <xf numFmtId="39" fontId="0" fillId="0" borderId="71" xfId="0" applyNumberFormat="1" applyFill="1" applyBorder="1" applyAlignment="1">
      <alignment horizontal="center" vertical="center"/>
    </xf>
    <xf numFmtId="39" fontId="0" fillId="0" borderId="4" xfId="0" applyNumberFormat="1" applyBorder="1" applyAlignment="1">
      <alignment horizontal="center" vertical="center"/>
    </xf>
    <xf numFmtId="39" fontId="0" fillId="0" borderId="71" xfId="0" applyNumberFormat="1" applyBorder="1" applyAlignment="1">
      <alignment horizontal="center" vertical="center"/>
    </xf>
    <xf numFmtId="9" fontId="0" fillId="0" borderId="4" xfId="4" applyFont="1" applyBorder="1" applyAlignment="1">
      <alignment horizontal="center" vertical="center"/>
    </xf>
    <xf numFmtId="9" fontId="0" fillId="0" borderId="71" xfId="4" applyFont="1" applyBorder="1" applyAlignment="1">
      <alignment horizontal="center" vertical="center"/>
    </xf>
    <xf numFmtId="172" fontId="8" fillId="4" borderId="2" xfId="3" applyNumberFormat="1" applyFont="1" applyFill="1" applyBorder="1" applyAlignment="1" applyProtection="1">
      <alignment horizontal="center"/>
      <protection locked="0"/>
    </xf>
  </cellXfs>
  <cellStyles count="6">
    <cellStyle name="Comma" xfId="5" builtinId="3"/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Matrix'!$J$9</c:f>
              <c:strCache>
                <c:ptCount val="1"/>
                <c:pt idx="0">
                  <c:v>Revenue/Expenses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 Matrix'!$K$8:$V$8</c:f>
              <c:strCache>
                <c:ptCount val="12"/>
                <c:pt idx="0">
                  <c:v>Input Month</c:v>
                </c:pt>
                <c:pt idx="1">
                  <c:v>Input Month</c:v>
                </c:pt>
                <c:pt idx="2">
                  <c:v>Input Month</c:v>
                </c:pt>
                <c:pt idx="3">
                  <c:v>Input Month</c:v>
                </c:pt>
                <c:pt idx="4">
                  <c:v>Input Month</c:v>
                </c:pt>
                <c:pt idx="5">
                  <c:v>Input Month</c:v>
                </c:pt>
                <c:pt idx="6">
                  <c:v>Input Month</c:v>
                </c:pt>
                <c:pt idx="7">
                  <c:v>Input Month</c:v>
                </c:pt>
                <c:pt idx="8">
                  <c:v>Input Month</c:v>
                </c:pt>
                <c:pt idx="9">
                  <c:v>Input Month</c:v>
                </c:pt>
                <c:pt idx="10">
                  <c:v>Input Month</c:v>
                </c:pt>
                <c:pt idx="11">
                  <c:v>Input Month</c:v>
                </c:pt>
              </c:strCache>
            </c:strRef>
          </c:cat>
          <c:val>
            <c:numRef>
              <c:f>'4. Matrix'!$K$9:$V$9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0-437B-8B36-3AB4A52225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2838447"/>
        <c:axId val="1972841359"/>
      </c:lineChart>
      <c:catAx>
        <c:axId val="1972838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841359"/>
        <c:crosses val="autoZero"/>
        <c:auto val="1"/>
        <c:lblAlgn val="ctr"/>
        <c:lblOffset val="100"/>
        <c:noMultiLvlLbl val="1"/>
      </c:catAx>
      <c:valAx>
        <c:axId val="197284135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7283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</xdr:row>
      <xdr:rowOff>34925</xdr:rowOff>
    </xdr:from>
    <xdr:to>
      <xdr:col>1</xdr:col>
      <xdr:colOff>469265</xdr:colOff>
      <xdr:row>5</xdr:row>
      <xdr:rowOff>635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ABE665F-EB0D-4D41-8FC9-0EADD9F420E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96875"/>
          <a:ext cx="112204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363855</xdr:colOff>
      <xdr:row>2</xdr:row>
      <xdr:rowOff>17780</xdr:rowOff>
    </xdr:from>
    <xdr:to>
      <xdr:col>0</xdr:col>
      <xdr:colOff>1485900</xdr:colOff>
      <xdr:row>5</xdr:row>
      <xdr:rowOff>59055</xdr:rowOff>
    </xdr:to>
    <xdr:pic>
      <xdr:nvPicPr>
        <xdr:cNvPr id="2101" name="Picture 2">
          <a:extLst>
            <a:ext uri="{FF2B5EF4-FFF2-40B4-BE49-F238E27FC236}">
              <a16:creationId xmlns:a16="http://schemas.microsoft.com/office/drawing/2014/main" id="{17D65BA5-CBEF-41EB-8F42-FAAC23F0E67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87680"/>
          <a:ext cx="11125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440055</xdr:colOff>
      <xdr:row>2</xdr:row>
      <xdr:rowOff>15875</xdr:rowOff>
    </xdr:from>
    <xdr:to>
      <xdr:col>0</xdr:col>
      <xdr:colOff>1562100</xdr:colOff>
      <xdr:row>5</xdr:row>
      <xdr:rowOff>53340</xdr:rowOff>
    </xdr:to>
    <xdr:pic>
      <xdr:nvPicPr>
        <xdr:cNvPr id="3125" name="Picture 2">
          <a:extLst>
            <a:ext uri="{FF2B5EF4-FFF2-40B4-BE49-F238E27FC236}">
              <a16:creationId xmlns:a16="http://schemas.microsoft.com/office/drawing/2014/main" id="{A98A01AD-A3A2-46B7-BE78-975B17BA713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472440"/>
          <a:ext cx="11125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25400</xdr:colOff>
      <xdr:row>10</xdr:row>
      <xdr:rowOff>101600</xdr:rowOff>
    </xdr:from>
    <xdr:to>
      <xdr:col>22</xdr:col>
      <xdr:colOff>66675</xdr:colOff>
      <xdr:row>31</xdr:row>
      <xdr:rowOff>39370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F1233B-2F33-4BB7-A9E5-EFE97FC7E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3"/>
  <sheetViews>
    <sheetView showGridLines="0" workbookViewId="0">
      <selection activeCell="C8" sqref="C8"/>
    </sheetView>
  </sheetViews>
  <sheetFormatPr defaultRowHeight="14.5" x14ac:dyDescent="0.35"/>
  <cols>
    <col min="1" max="1" width="1.90625" customWidth="1"/>
    <col min="2" max="2" width="25.453125" bestFit="1" customWidth="1"/>
    <col min="3" max="3" width="66.08984375" customWidth="1"/>
  </cols>
  <sheetData>
    <row r="1" spans="2:14" ht="9" customHeight="1" x14ac:dyDescent="0.5">
      <c r="B1" s="144"/>
      <c r="C1" s="144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5.5" thickBot="1" x14ac:dyDescent="0.55000000000000004">
      <c r="B2" s="44" t="s">
        <v>96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4.75" customHeight="1" x14ac:dyDescent="0.5">
      <c r="B3" s="21" t="s">
        <v>33</v>
      </c>
      <c r="C3" s="22" t="s">
        <v>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5" x14ac:dyDescent="0.5">
      <c r="B4" s="23" t="s">
        <v>27</v>
      </c>
      <c r="C4" s="24" t="s">
        <v>36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28" x14ac:dyDescent="0.5">
      <c r="B5" s="23" t="s">
        <v>34</v>
      </c>
      <c r="C5" s="24" t="s">
        <v>37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30.75" customHeight="1" thickBot="1" x14ac:dyDescent="0.55000000000000004">
      <c r="B6" s="23" t="s">
        <v>17</v>
      </c>
      <c r="C6" s="24" t="s">
        <v>38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4" customHeight="1" x14ac:dyDescent="0.5">
      <c r="B7" s="21" t="s">
        <v>35</v>
      </c>
      <c r="C7" s="22" t="s">
        <v>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31.25" customHeight="1" x14ac:dyDescent="0.5">
      <c r="B8" s="23" t="s">
        <v>19</v>
      </c>
      <c r="C8" s="24" t="s">
        <v>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30" customHeight="1" thickBot="1" x14ac:dyDescent="0.55000000000000004">
      <c r="B9" s="47" t="s">
        <v>20</v>
      </c>
      <c r="C9" s="48" t="s">
        <v>40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25" x14ac:dyDescent="0.5">
      <c r="B10" s="34"/>
      <c r="C10" s="3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5.4" customHeight="1" x14ac:dyDescent="0.5">
      <c r="B11" s="144"/>
      <c r="C11" s="1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ht="25.5" thickBot="1" x14ac:dyDescent="0.55000000000000004">
      <c r="B12" s="44" t="s">
        <v>97</v>
      </c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x14ac:dyDescent="0.35">
      <c r="B13" s="21" t="s">
        <v>6</v>
      </c>
      <c r="C13" s="22" t="s">
        <v>8</v>
      </c>
    </row>
    <row r="14" spans="2:14" ht="88.5" customHeight="1" x14ac:dyDescent="0.35">
      <c r="B14" s="23" t="s">
        <v>4</v>
      </c>
      <c r="C14" s="24" t="s">
        <v>63</v>
      </c>
    </row>
    <row r="15" spans="2:14" ht="16.25" customHeight="1" thickBot="1" x14ac:dyDescent="0.4">
      <c r="B15" s="25" t="s">
        <v>0</v>
      </c>
      <c r="C15" s="26" t="s">
        <v>10</v>
      </c>
    </row>
    <row r="16" spans="2:14" x14ac:dyDescent="0.35">
      <c r="B16" s="21" t="s">
        <v>7</v>
      </c>
      <c r="C16" s="22" t="s">
        <v>8</v>
      </c>
    </row>
    <row r="17" spans="2:3" ht="122.25" customHeight="1" x14ac:dyDescent="0.35">
      <c r="B17" s="45" t="s">
        <v>11</v>
      </c>
      <c r="C17" s="27" t="s">
        <v>64</v>
      </c>
    </row>
    <row r="18" spans="2:3" ht="76.25" customHeight="1" x14ac:dyDescent="0.35">
      <c r="B18" s="28" t="s">
        <v>12</v>
      </c>
      <c r="C18" s="30" t="s">
        <v>65</v>
      </c>
    </row>
    <row r="19" spans="2:3" ht="74.25" customHeight="1" x14ac:dyDescent="0.35">
      <c r="B19" s="31" t="s">
        <v>13</v>
      </c>
      <c r="C19" s="30" t="s">
        <v>66</v>
      </c>
    </row>
    <row r="20" spans="2:3" ht="28" x14ac:dyDescent="0.35">
      <c r="B20" s="29" t="s">
        <v>14</v>
      </c>
      <c r="C20" s="30" t="s">
        <v>67</v>
      </c>
    </row>
    <row r="21" spans="2:3" ht="43.5" customHeight="1" x14ac:dyDescent="0.35">
      <c r="B21" s="28" t="s">
        <v>2</v>
      </c>
      <c r="C21" s="46" t="s">
        <v>68</v>
      </c>
    </row>
    <row r="22" spans="2:3" ht="30.5" customHeight="1" x14ac:dyDescent="0.35">
      <c r="B22" s="28" t="s">
        <v>15</v>
      </c>
      <c r="C22" s="30" t="s">
        <v>31</v>
      </c>
    </row>
    <row r="23" spans="2:3" ht="42.5" thickBot="1" x14ac:dyDescent="0.4">
      <c r="B23" s="32" t="s">
        <v>32</v>
      </c>
      <c r="C23" s="33" t="s">
        <v>41</v>
      </c>
    </row>
  </sheetData>
  <sheetProtection algorithmName="SHA-512" hashValue="pgPgJTi35mYZYTGyN8SamwZWXw5OSiQ4g0rG7RV40Kvmmym0jmio616e3qIOCsv5K53D3UzudS7sb1yC3qBVrg==" saltValue="uSBmrKmldhuq+gjgl9btug==" spinCount="100000" sheet="1" selectLockedCells="1"/>
  <mergeCells count="2">
    <mergeCell ref="B11:C11"/>
    <mergeCell ref="B1:C1"/>
  </mergeCells>
  <printOptions horizontalCentered="1"/>
  <pageMargins left="0.7" right="0.7" top="0.75" bottom="0.75" header="0.3" footer="0.3"/>
  <pageSetup scale="64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B00A3-15BB-46E0-9F6F-A0415467C3EF}">
  <dimension ref="A3:S47"/>
  <sheetViews>
    <sheetView showGridLines="0" tabSelected="1" workbookViewId="0">
      <selection activeCell="C8" sqref="C8:I8"/>
    </sheetView>
  </sheetViews>
  <sheetFormatPr defaultColWidth="8.90625" defaultRowHeight="14" x14ac:dyDescent="0.3"/>
  <cols>
    <col min="1" max="1" width="11.6328125" style="123" customWidth="1"/>
    <col min="2" max="2" width="12.36328125" style="123" customWidth="1"/>
    <col min="3" max="3" width="10.54296875" style="123" customWidth="1"/>
    <col min="4" max="16384" width="8.90625" style="123"/>
  </cols>
  <sheetData>
    <row r="3" spans="1:19" ht="25" customHeight="1" x14ac:dyDescent="0.5">
      <c r="A3" s="145" t="s">
        <v>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25" customHeight="1" x14ac:dyDescent="0.5">
      <c r="A4" s="145" t="s">
        <v>123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8" spans="1:19" x14ac:dyDescent="0.3">
      <c r="A8" s="124" t="s">
        <v>112</v>
      </c>
      <c r="C8" s="146"/>
      <c r="D8" s="146"/>
      <c r="E8" s="146"/>
      <c r="F8" s="146"/>
      <c r="G8" s="146"/>
      <c r="H8" s="146"/>
      <c r="I8" s="146"/>
    </row>
    <row r="11" spans="1:19" x14ac:dyDescent="0.3">
      <c r="A11" s="125" t="s">
        <v>111</v>
      </c>
      <c r="B11" s="138"/>
      <c r="C11" s="146"/>
      <c r="D11" s="146"/>
      <c r="E11" s="146"/>
      <c r="F11" s="146"/>
      <c r="G11" s="146"/>
      <c r="H11" s="146"/>
      <c r="I11" s="146"/>
    </row>
    <row r="12" spans="1:19" x14ac:dyDescent="0.3">
      <c r="A12" s="126"/>
      <c r="B12" s="138"/>
    </row>
    <row r="14" spans="1:19" x14ac:dyDescent="0.3">
      <c r="A14" s="127" t="s">
        <v>101</v>
      </c>
      <c r="C14" s="146"/>
      <c r="D14" s="146"/>
      <c r="E14" s="146"/>
      <c r="F14" s="146"/>
      <c r="G14" s="146"/>
      <c r="H14" s="146"/>
      <c r="I14" s="146"/>
      <c r="J14" s="123" t="s">
        <v>102</v>
      </c>
    </row>
    <row r="15" spans="1:19" x14ac:dyDescent="0.3">
      <c r="A15" s="127"/>
    </row>
    <row r="16" spans="1:19" x14ac:dyDescent="0.3">
      <c r="A16" s="127"/>
    </row>
    <row r="17" spans="1:15" x14ac:dyDescent="0.3">
      <c r="A17" s="124" t="s">
        <v>125</v>
      </c>
      <c r="C17" s="215"/>
      <c r="D17" s="215"/>
      <c r="E17" s="215"/>
      <c r="F17" s="215"/>
      <c r="G17" s="215"/>
      <c r="H17" s="215"/>
      <c r="I17" s="215"/>
      <c r="J17" s="123" t="s">
        <v>126</v>
      </c>
    </row>
    <row r="18" spans="1:15" x14ac:dyDescent="0.3">
      <c r="A18" s="127"/>
    </row>
    <row r="19" spans="1:15" x14ac:dyDescent="0.3">
      <c r="A19" s="127"/>
    </row>
    <row r="20" spans="1:15" x14ac:dyDescent="0.3">
      <c r="A20" s="128" t="s">
        <v>98</v>
      </c>
    </row>
    <row r="21" spans="1:15" ht="14.4" customHeight="1" x14ac:dyDescent="0.3">
      <c r="A21" s="129" t="s">
        <v>99</v>
      </c>
      <c r="N21" s="130"/>
    </row>
    <row r="24" spans="1:15" x14ac:dyDescent="0.3">
      <c r="A24" s="128" t="s">
        <v>114</v>
      </c>
    </row>
    <row r="25" spans="1:15" x14ac:dyDescent="0.3">
      <c r="A25" s="123" t="s">
        <v>121</v>
      </c>
      <c r="M25" s="146"/>
      <c r="N25" s="146"/>
      <c r="O25" s="146"/>
    </row>
    <row r="27" spans="1:15" x14ac:dyDescent="0.3">
      <c r="A27" s="131" t="s">
        <v>113</v>
      </c>
      <c r="M27" s="146"/>
      <c r="N27" s="146"/>
      <c r="O27" s="146"/>
    </row>
    <row r="28" spans="1:15" x14ac:dyDescent="0.3">
      <c r="A28" s="132"/>
    </row>
    <row r="29" spans="1:15" x14ac:dyDescent="0.3">
      <c r="A29" s="132"/>
    </row>
    <row r="30" spans="1:15" ht="30" customHeight="1" x14ac:dyDescent="0.3">
      <c r="A30" s="147" t="s">
        <v>103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4" spans="1:9" x14ac:dyDescent="0.3">
      <c r="A34" s="124" t="s">
        <v>104</v>
      </c>
    </row>
    <row r="35" spans="1:9" x14ac:dyDescent="0.3">
      <c r="A35" s="124"/>
      <c r="B35" s="124"/>
    </row>
    <row r="36" spans="1:9" ht="15.5" x14ac:dyDescent="0.3">
      <c r="A36" s="124" t="s">
        <v>105</v>
      </c>
      <c r="B36" s="149"/>
      <c r="C36" s="149"/>
      <c r="D36" s="149"/>
      <c r="E36" s="149"/>
      <c r="F36" s="149"/>
      <c r="G36" s="149"/>
      <c r="H36" s="149"/>
      <c r="I36" s="149"/>
    </row>
    <row r="37" spans="1:9" ht="15.5" x14ac:dyDescent="0.3">
      <c r="A37" s="124" t="s">
        <v>106</v>
      </c>
      <c r="B37" s="148"/>
      <c r="C37" s="148"/>
      <c r="D37" s="148"/>
      <c r="E37" s="148"/>
      <c r="F37" s="148"/>
      <c r="G37" s="148"/>
      <c r="H37" s="148"/>
      <c r="I37" s="148"/>
    </row>
    <row r="38" spans="1:9" ht="15.5" x14ac:dyDescent="0.3">
      <c r="A38" s="124" t="s">
        <v>107</v>
      </c>
      <c r="B38" s="148"/>
      <c r="C38" s="148"/>
      <c r="D38" s="148"/>
      <c r="E38" s="148"/>
      <c r="F38" s="148"/>
      <c r="G38" s="148"/>
      <c r="H38" s="148"/>
      <c r="I38" s="148"/>
    </row>
    <row r="39" spans="1:9" ht="15.5" x14ac:dyDescent="0.3">
      <c r="A39" s="124" t="s">
        <v>108</v>
      </c>
      <c r="B39" s="150"/>
      <c r="C39" s="148"/>
      <c r="D39" s="148"/>
      <c r="E39" s="148"/>
      <c r="F39" s="148"/>
      <c r="G39" s="148"/>
      <c r="H39" s="148"/>
      <c r="I39" s="148"/>
    </row>
    <row r="42" spans="1:9" x14ac:dyDescent="0.3">
      <c r="A42" s="124" t="s">
        <v>109</v>
      </c>
    </row>
    <row r="44" spans="1:9" ht="15.5" x14ac:dyDescent="0.3">
      <c r="A44" s="124" t="s">
        <v>105</v>
      </c>
      <c r="B44" s="149"/>
      <c r="C44" s="149"/>
      <c r="D44" s="149"/>
      <c r="E44" s="149"/>
      <c r="F44" s="149"/>
      <c r="G44" s="149"/>
      <c r="H44" s="149"/>
      <c r="I44" s="149"/>
    </row>
    <row r="45" spans="1:9" ht="15.5" x14ac:dyDescent="0.3">
      <c r="A45" s="124" t="s">
        <v>106</v>
      </c>
      <c r="B45" s="148"/>
      <c r="C45" s="148"/>
      <c r="D45" s="148"/>
      <c r="E45" s="148"/>
      <c r="F45" s="148"/>
      <c r="G45" s="148"/>
      <c r="H45" s="148"/>
      <c r="I45" s="148"/>
    </row>
    <row r="46" spans="1:9" ht="15.5" x14ac:dyDescent="0.3">
      <c r="A46" s="124" t="s">
        <v>107</v>
      </c>
      <c r="B46" s="148"/>
      <c r="C46" s="148"/>
      <c r="D46" s="148"/>
      <c r="E46" s="148"/>
      <c r="F46" s="148"/>
      <c r="G46" s="148"/>
      <c r="H46" s="148"/>
      <c r="I46" s="148"/>
    </row>
    <row r="47" spans="1:9" ht="15.5" x14ac:dyDescent="0.3">
      <c r="A47" s="124" t="s">
        <v>108</v>
      </c>
      <c r="B47" s="148"/>
      <c r="C47" s="148"/>
      <c r="D47" s="148"/>
      <c r="E47" s="148"/>
      <c r="F47" s="148"/>
      <c r="G47" s="148"/>
      <c r="H47" s="148"/>
      <c r="I47" s="148"/>
    </row>
  </sheetData>
  <sheetProtection algorithmName="SHA-512" hashValue="13cuR7xzP3q123KQITjcTflIH87j4fa654Y+hP90G/9o/ldtxswKrWGiofAUMHvyTVmOZO97fHz0x9iSWSVU2A==" saltValue="MEMTcS0ruHrxgLuKgJpk6g==" spinCount="100000" sheet="1" selectLockedCells="1"/>
  <mergeCells count="17">
    <mergeCell ref="M25:O25"/>
    <mergeCell ref="M27:O27"/>
    <mergeCell ref="A30:L30"/>
    <mergeCell ref="B46:I46"/>
    <mergeCell ref="B47:I47"/>
    <mergeCell ref="B36:I36"/>
    <mergeCell ref="B37:I37"/>
    <mergeCell ref="B38:I38"/>
    <mergeCell ref="B39:I39"/>
    <mergeCell ref="B44:I44"/>
    <mergeCell ref="B45:I45"/>
    <mergeCell ref="C17:I17"/>
    <mergeCell ref="A3:S3"/>
    <mergeCell ref="A4:S4"/>
    <mergeCell ref="C8:I8"/>
    <mergeCell ref="C11:I11"/>
    <mergeCell ref="C14:I14"/>
  </mergeCells>
  <dataValidations count="1">
    <dataValidation type="list" allowBlank="1" showInputMessage="1" showErrorMessage="1" sqref="N21" xr:uid="{7CDF31C3-6DCE-4623-AADA-B6DAA86AB24F}">
      <formula1>"Yes, No, N/A"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showGridLines="0" workbookViewId="0">
      <selection activeCell="B13" sqref="B13"/>
    </sheetView>
  </sheetViews>
  <sheetFormatPr defaultColWidth="8.90625" defaultRowHeight="14.5" x14ac:dyDescent="0.35"/>
  <cols>
    <col min="1" max="1" width="34.6328125" style="139" bestFit="1" customWidth="1"/>
    <col min="2" max="2" width="31.36328125" style="139" customWidth="1"/>
    <col min="3" max="10" width="8.90625" style="139"/>
    <col min="11" max="11" width="0" style="139" hidden="1" customWidth="1"/>
    <col min="12" max="12" width="8.90625" style="139"/>
    <col min="13" max="13" width="23.453125" style="139" bestFit="1" customWidth="1"/>
    <col min="14" max="16384" width="8.90625" style="139"/>
  </cols>
  <sheetData>
    <row r="1" spans="1:17" s="91" customFormat="1" ht="15.65" customHeight="1" x14ac:dyDescent="0.4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7" s="91" customFormat="1" ht="21" customHeight="1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7" s="91" customFormat="1" ht="21" customHeight="1" x14ac:dyDescent="0.5">
      <c r="A3" s="90"/>
      <c r="B3" s="159" t="s">
        <v>9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7" s="91" customFormat="1" ht="9.65" customHeight="1" x14ac:dyDescent="0.5">
      <c r="A4" s="90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7" s="91" customFormat="1" ht="25" x14ac:dyDescent="0.5">
      <c r="A5" s="90"/>
      <c r="B5" s="159" t="s">
        <v>25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7" s="91" customFormat="1" ht="13.4" customHeight="1" x14ac:dyDescent="0.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7" s="96" customFormat="1" x14ac:dyDescent="0.35">
      <c r="A7" s="93"/>
      <c r="B7" s="95" t="s">
        <v>111</v>
      </c>
      <c r="C7" s="133">
        <f>'1. Management Representation'!C11</f>
        <v>0</v>
      </c>
      <c r="D7" s="134"/>
      <c r="E7" s="134"/>
      <c r="F7" s="134"/>
      <c r="G7" s="134"/>
      <c r="H7" s="136"/>
      <c r="I7" s="136"/>
      <c r="K7" s="94"/>
      <c r="L7" s="95" t="s">
        <v>100</v>
      </c>
      <c r="M7" s="135">
        <f>'1. Management Representation'!C14</f>
        <v>0</v>
      </c>
    </row>
    <row r="8" spans="1:17" s="96" customFormat="1" ht="14" x14ac:dyDescent="0.3">
      <c r="A8" s="97" t="s">
        <v>42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P8" s="95"/>
    </row>
    <row r="9" spans="1:17" s="96" customFormat="1" thickBot="1" x14ac:dyDescent="0.35">
      <c r="A9" s="93"/>
      <c r="B9" s="94"/>
      <c r="C9" s="98"/>
      <c r="D9" s="98"/>
      <c r="E9" s="98"/>
      <c r="F9" s="98"/>
      <c r="G9" s="98"/>
      <c r="H9" s="98"/>
      <c r="I9" s="98"/>
      <c r="K9" s="94"/>
      <c r="L9" s="98"/>
      <c r="M9" s="98"/>
      <c r="N9" s="98"/>
      <c r="O9" s="98"/>
    </row>
    <row r="10" spans="1:17" s="96" customFormat="1" ht="41.4" customHeight="1" x14ac:dyDescent="0.35">
      <c r="A10" s="151" t="s">
        <v>23</v>
      </c>
      <c r="B10" s="155" t="s">
        <v>22</v>
      </c>
      <c r="C10" s="155"/>
      <c r="D10" s="155"/>
      <c r="E10" s="155"/>
      <c r="F10" s="155"/>
      <c r="G10" s="156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7" s="96" customFormat="1" ht="36" customHeight="1" x14ac:dyDescent="0.35">
      <c r="A11" s="152"/>
      <c r="B11" s="36" t="str">
        <f>"As of "&amp;TEXT(M7,"mmmm d,yyyy")</f>
        <v>As of January 0,1900</v>
      </c>
      <c r="C11" s="153" t="s">
        <v>24</v>
      </c>
      <c r="D11" s="153"/>
      <c r="E11" s="153"/>
      <c r="F11" s="153"/>
      <c r="G11" s="154"/>
      <c r="H11" s="139"/>
      <c r="I11" s="139"/>
      <c r="J11" s="139"/>
      <c r="K11" s="139"/>
      <c r="L11" s="139"/>
      <c r="M11" s="139"/>
      <c r="N11" s="139"/>
      <c r="O11" s="139"/>
      <c r="P11" s="139"/>
      <c r="Q11" s="139"/>
    </row>
    <row r="12" spans="1:17" s="96" customFormat="1" x14ac:dyDescent="0.35">
      <c r="A12" s="64" t="s">
        <v>16</v>
      </c>
      <c r="B12" s="37">
        <f>+B14+B15+B13</f>
        <v>0</v>
      </c>
      <c r="C12" s="160"/>
      <c r="D12" s="161"/>
      <c r="E12" s="161"/>
      <c r="F12" s="161"/>
      <c r="G12" s="162"/>
      <c r="H12" s="139"/>
      <c r="I12" s="139"/>
      <c r="J12" s="139"/>
      <c r="K12" s="139"/>
      <c r="L12" s="139"/>
      <c r="M12" s="139"/>
      <c r="N12" s="139"/>
      <c r="O12" s="139"/>
      <c r="P12" s="139"/>
      <c r="Q12" s="139"/>
    </row>
    <row r="13" spans="1:17" s="96" customFormat="1" x14ac:dyDescent="0.35">
      <c r="A13" s="65" t="s">
        <v>27</v>
      </c>
      <c r="B13" s="38"/>
      <c r="C13" s="157"/>
      <c r="D13" s="157"/>
      <c r="E13" s="157"/>
      <c r="F13" s="157"/>
      <c r="G13" s="158"/>
      <c r="H13" s="139"/>
      <c r="I13" s="139"/>
      <c r="J13" s="139"/>
      <c r="K13" s="139"/>
      <c r="L13" s="139"/>
      <c r="M13" s="139"/>
      <c r="N13" s="139"/>
      <c r="O13" s="139"/>
      <c r="P13" s="139"/>
      <c r="Q13" s="139"/>
    </row>
    <row r="14" spans="1:17" s="96" customFormat="1" x14ac:dyDescent="0.35">
      <c r="A14" s="65" t="s">
        <v>28</v>
      </c>
      <c r="B14" s="38"/>
      <c r="C14" s="157"/>
      <c r="D14" s="157"/>
      <c r="E14" s="157"/>
      <c r="F14" s="157"/>
      <c r="G14" s="158"/>
      <c r="H14" s="139"/>
      <c r="I14" s="139"/>
      <c r="J14" s="139"/>
      <c r="K14" s="139"/>
      <c r="L14" s="139"/>
      <c r="M14" s="139"/>
      <c r="N14" s="139"/>
      <c r="O14" s="139"/>
      <c r="P14" s="139"/>
      <c r="Q14" s="139"/>
    </row>
    <row r="15" spans="1:17" s="96" customFormat="1" x14ac:dyDescent="0.35">
      <c r="A15" s="65" t="s">
        <v>17</v>
      </c>
      <c r="B15" s="38"/>
      <c r="C15" s="157"/>
      <c r="D15" s="157"/>
      <c r="E15" s="157"/>
      <c r="F15" s="157"/>
      <c r="G15" s="158"/>
      <c r="H15" s="139"/>
      <c r="I15" s="139"/>
      <c r="J15" s="139"/>
      <c r="K15" s="139"/>
      <c r="L15" s="139"/>
      <c r="M15" s="139"/>
      <c r="N15" s="139"/>
      <c r="O15" s="139"/>
      <c r="P15" s="139"/>
      <c r="Q15" s="139"/>
    </row>
    <row r="16" spans="1:17" s="96" customFormat="1" x14ac:dyDescent="0.35">
      <c r="A16" s="66"/>
      <c r="B16" s="35"/>
      <c r="C16" s="166"/>
      <c r="D16" s="166"/>
      <c r="E16" s="166"/>
      <c r="F16" s="166"/>
      <c r="G16" s="167"/>
      <c r="H16" s="139"/>
      <c r="I16" s="139"/>
      <c r="J16" s="139"/>
      <c r="K16" s="139"/>
      <c r="L16" s="139"/>
      <c r="M16" s="139"/>
      <c r="N16" s="139"/>
      <c r="O16" s="139"/>
      <c r="P16" s="139"/>
      <c r="Q16" s="139"/>
    </row>
    <row r="17" spans="1:7" x14ac:dyDescent="0.35">
      <c r="A17" s="64" t="s">
        <v>18</v>
      </c>
      <c r="B17" s="37">
        <f>+B18+B19</f>
        <v>0</v>
      </c>
      <c r="C17" s="160"/>
      <c r="D17" s="161"/>
      <c r="E17" s="161"/>
      <c r="F17" s="161"/>
      <c r="G17" s="162"/>
    </row>
    <row r="18" spans="1:7" x14ac:dyDescent="0.35">
      <c r="A18" s="65" t="s">
        <v>19</v>
      </c>
      <c r="B18" s="38"/>
      <c r="C18" s="157"/>
      <c r="D18" s="157"/>
      <c r="E18" s="157"/>
      <c r="F18" s="157"/>
      <c r="G18" s="158"/>
    </row>
    <row r="19" spans="1:7" x14ac:dyDescent="0.35">
      <c r="A19" s="65" t="s">
        <v>20</v>
      </c>
      <c r="B19" s="38"/>
      <c r="C19" s="157"/>
      <c r="D19" s="157"/>
      <c r="E19" s="157"/>
      <c r="F19" s="157"/>
      <c r="G19" s="158"/>
    </row>
    <row r="20" spans="1:7" x14ac:dyDescent="0.35">
      <c r="A20" s="140"/>
      <c r="B20" s="141"/>
      <c r="C20" s="166"/>
      <c r="D20" s="166"/>
      <c r="E20" s="166"/>
      <c r="F20" s="166"/>
      <c r="G20" s="167"/>
    </row>
    <row r="21" spans="1:7" ht="15" thickBot="1" x14ac:dyDescent="0.4">
      <c r="A21" s="67" t="s">
        <v>21</v>
      </c>
      <c r="B21" s="68">
        <f>+B12-B17</f>
        <v>0</v>
      </c>
      <c r="C21" s="163"/>
      <c r="D21" s="164"/>
      <c r="E21" s="164"/>
      <c r="F21" s="164"/>
      <c r="G21" s="165"/>
    </row>
    <row r="23" spans="1:7" x14ac:dyDescent="0.35">
      <c r="B23" s="142"/>
    </row>
    <row r="25" spans="1:7" x14ac:dyDescent="0.35">
      <c r="A25" s="143"/>
    </row>
  </sheetData>
  <sheetProtection algorithmName="SHA-512" hashValue="aVC6d8KkwDOajGHrxU9cQQfHZBWY4o00gjR+iYmweAA27bEBtprIc8dW+HmKQXlKBiH2Imxp+wbgOtGJhcnQTg==" saltValue="KnP+myTG/K0sLxktxqx77w==" spinCount="100000" sheet="1" selectLockedCells="1"/>
  <mergeCells count="15">
    <mergeCell ref="C14:G14"/>
    <mergeCell ref="C15:G15"/>
    <mergeCell ref="C19:G19"/>
    <mergeCell ref="C21:G21"/>
    <mergeCell ref="C16:G16"/>
    <mergeCell ref="C17:G17"/>
    <mergeCell ref="C20:G20"/>
    <mergeCell ref="C18:G18"/>
    <mergeCell ref="A10:A11"/>
    <mergeCell ref="C11:G11"/>
    <mergeCell ref="B10:G10"/>
    <mergeCell ref="C13:G13"/>
    <mergeCell ref="B3:O3"/>
    <mergeCell ref="B5:O5"/>
    <mergeCell ref="C12:G12"/>
  </mergeCells>
  <dataValidations count="1">
    <dataValidation type="decimal" showInputMessage="1" showErrorMessage="1" error="Input cannot be less than zero." sqref="B13:B15 B18:B19" xr:uid="{0B1218C5-D7C8-4379-A176-305CF3437722}">
      <formula1>0</formula1>
      <formula2>999999999</formula2>
    </dataValidation>
  </dataValidations>
  <pageMargins left="0.7" right="0.7" top="0.75" bottom="0.75" header="0.3" footer="0.3"/>
  <pageSetup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showGridLines="0" workbookViewId="0">
      <selection activeCell="B14" sqref="B14"/>
    </sheetView>
  </sheetViews>
  <sheetFormatPr defaultColWidth="9.08984375" defaultRowHeight="12.5" x14ac:dyDescent="0.25"/>
  <cols>
    <col min="1" max="1" width="37.36328125" style="91" customWidth="1"/>
    <col min="2" max="12" width="16" style="91" customWidth="1"/>
    <col min="13" max="13" width="13.6328125" style="91" customWidth="1"/>
    <col min="14" max="14" width="15.453125" style="91" customWidth="1"/>
    <col min="15" max="15" width="9.453125" style="91" customWidth="1"/>
    <col min="16" max="16384" width="9.08984375" style="91"/>
  </cols>
  <sheetData>
    <row r="1" spans="1:15" ht="15.65" customHeight="1" x14ac:dyDescent="0.4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ht="21" customHeight="1" x14ac:dyDescent="0.4">
      <c r="A2" s="89"/>
      <c r="B2" s="90"/>
      <c r="C2" s="116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21" customHeight="1" x14ac:dyDescent="0.5">
      <c r="A3" s="90"/>
      <c r="B3" s="159" t="s">
        <v>9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5" ht="9.65" customHeight="1" x14ac:dyDescent="0.5">
      <c r="A4" s="90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5" ht="25" x14ac:dyDescent="0.5">
      <c r="A5" s="90"/>
      <c r="B5" s="159" t="s">
        <v>26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5" ht="13.4" customHeight="1" x14ac:dyDescent="0.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5" s="96" customFormat="1" ht="14" x14ac:dyDescent="0.3">
      <c r="A7" s="93"/>
      <c r="B7" s="94"/>
      <c r="C7" s="95" t="s">
        <v>111</v>
      </c>
      <c r="D7" s="119">
        <f>'1. Management Representation'!C11</f>
        <v>0</v>
      </c>
      <c r="E7" s="118"/>
      <c r="F7" s="118"/>
      <c r="K7" s="94"/>
      <c r="L7" s="16" t="s">
        <v>100</v>
      </c>
      <c r="M7" s="135">
        <f>'1. Management Representation'!C14</f>
        <v>0</v>
      </c>
      <c r="N7" s="95"/>
    </row>
    <row r="8" spans="1:15" s="96" customFormat="1" ht="14" x14ac:dyDescent="0.3">
      <c r="A8" s="93"/>
      <c r="B8" s="94"/>
      <c r="C8" s="95"/>
      <c r="D8" s="95"/>
      <c r="E8" s="95"/>
      <c r="F8" s="95"/>
      <c r="G8" s="95"/>
      <c r="J8" s="95"/>
      <c r="K8" s="94"/>
      <c r="L8" s="95"/>
      <c r="M8" s="95"/>
      <c r="N8" s="95"/>
    </row>
    <row r="9" spans="1:15" s="96" customFormat="1" ht="14" x14ac:dyDescent="0.3">
      <c r="A9" s="97" t="s">
        <v>42</v>
      </c>
      <c r="B9" s="94"/>
      <c r="C9" s="95"/>
      <c r="D9" s="95"/>
      <c r="E9" s="95"/>
      <c r="F9" s="95"/>
      <c r="G9" s="95"/>
      <c r="H9" s="95"/>
      <c r="I9" s="95"/>
      <c r="J9" s="95"/>
      <c r="K9" s="94"/>
      <c r="L9" s="95"/>
      <c r="M9" s="95"/>
      <c r="N9" s="95"/>
    </row>
    <row r="10" spans="1:15" s="96" customFormat="1" ht="14.5" thickBot="1" x14ac:dyDescent="0.35">
      <c r="A10" s="120"/>
      <c r="B10" s="94"/>
      <c r="C10" s="98"/>
      <c r="D10" s="98"/>
      <c r="E10" s="98"/>
      <c r="F10" s="98"/>
      <c r="G10" s="98"/>
      <c r="H10" s="98"/>
      <c r="I10" s="98"/>
      <c r="K10" s="94"/>
      <c r="L10" s="98"/>
      <c r="M10" s="98"/>
      <c r="N10" s="98"/>
    </row>
    <row r="11" spans="1:15" s="96" customFormat="1" ht="41.4" customHeight="1" x14ac:dyDescent="0.3">
      <c r="A11" s="151" t="s">
        <v>5</v>
      </c>
      <c r="B11" s="171" t="s">
        <v>124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3"/>
      <c r="O11" s="99"/>
    </row>
    <row r="12" spans="1:15" s="96" customFormat="1" ht="36" customHeight="1" x14ac:dyDescent="0.3">
      <c r="A12" s="152"/>
      <c r="B12" s="137" t="s">
        <v>110</v>
      </c>
      <c r="C12" s="137" t="s">
        <v>110</v>
      </c>
      <c r="D12" s="137" t="s">
        <v>110</v>
      </c>
      <c r="E12" s="137" t="s">
        <v>110</v>
      </c>
      <c r="F12" s="137" t="s">
        <v>110</v>
      </c>
      <c r="G12" s="137" t="s">
        <v>110</v>
      </c>
      <c r="H12" s="137" t="s">
        <v>110</v>
      </c>
      <c r="I12" s="137" t="s">
        <v>110</v>
      </c>
      <c r="J12" s="137" t="s">
        <v>110</v>
      </c>
      <c r="K12" s="137" t="s">
        <v>110</v>
      </c>
      <c r="L12" s="137" t="s">
        <v>110</v>
      </c>
      <c r="M12" s="137" t="s">
        <v>110</v>
      </c>
      <c r="N12" s="100" t="s">
        <v>59</v>
      </c>
      <c r="O12" s="98"/>
    </row>
    <row r="13" spans="1:15" s="96" customFormat="1" ht="14" x14ac:dyDescent="0.3">
      <c r="A13" s="4" t="s">
        <v>44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01"/>
      <c r="O13" s="98"/>
    </row>
    <row r="14" spans="1:15" s="96" customFormat="1" ht="14" x14ac:dyDescent="0.3">
      <c r="A14" s="6" t="s">
        <v>43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7">
        <f t="shared" ref="N14:N19" si="0">SUM(B14:M14)</f>
        <v>0</v>
      </c>
      <c r="O14" s="98"/>
    </row>
    <row r="15" spans="1:15" s="96" customFormat="1" ht="14" x14ac:dyDescent="0.3">
      <c r="A15" s="39" t="s">
        <v>94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8">
        <f t="shared" si="0"/>
        <v>0</v>
      </c>
      <c r="O15" s="98"/>
    </row>
    <row r="16" spans="1:15" s="96" customFormat="1" ht="14" x14ac:dyDescent="0.3">
      <c r="A16" s="39" t="s">
        <v>94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8">
        <f t="shared" si="0"/>
        <v>0</v>
      </c>
      <c r="O16" s="98"/>
    </row>
    <row r="17" spans="1:15" s="96" customFormat="1" ht="14" x14ac:dyDescent="0.3">
      <c r="A17" s="39" t="s">
        <v>94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8">
        <f t="shared" si="0"/>
        <v>0</v>
      </c>
      <c r="O17" s="98"/>
    </row>
    <row r="18" spans="1:15" s="96" customFormat="1" ht="14" x14ac:dyDescent="0.3">
      <c r="A18" s="39" t="s">
        <v>94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8">
        <f t="shared" si="0"/>
        <v>0</v>
      </c>
      <c r="O18" s="98"/>
    </row>
    <row r="19" spans="1:15" s="96" customFormat="1" ht="14.5" thickBot="1" x14ac:dyDescent="0.35">
      <c r="A19" s="39" t="s">
        <v>94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9">
        <f t="shared" si="0"/>
        <v>0</v>
      </c>
      <c r="O19" s="98"/>
    </row>
    <row r="20" spans="1:15" s="96" customFormat="1" ht="14.5" thickBot="1" x14ac:dyDescent="0.35">
      <c r="A20" s="17" t="s">
        <v>29</v>
      </c>
      <c r="B20" s="18">
        <f t="shared" ref="B20:N20" si="1">SUM(B14:B19)</f>
        <v>0</v>
      </c>
      <c r="C20" s="18">
        <f t="shared" si="1"/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0</v>
      </c>
      <c r="J20" s="18">
        <f t="shared" si="1"/>
        <v>0</v>
      </c>
      <c r="K20" s="18">
        <f t="shared" si="1"/>
        <v>0</v>
      </c>
      <c r="L20" s="18">
        <f t="shared" si="1"/>
        <v>0</v>
      </c>
      <c r="M20" s="18">
        <f t="shared" si="1"/>
        <v>0</v>
      </c>
      <c r="N20" s="18">
        <f t="shared" si="1"/>
        <v>0</v>
      </c>
      <c r="O20" s="98"/>
    </row>
    <row r="21" spans="1:15" s="96" customFormat="1" ht="14" x14ac:dyDescent="0.3">
      <c r="A21" s="10" t="s">
        <v>45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02" t="s">
        <v>1</v>
      </c>
      <c r="O21" s="98"/>
    </row>
    <row r="22" spans="1:15" s="96" customFormat="1" ht="14" x14ac:dyDescent="0.3">
      <c r="A22" s="12" t="s">
        <v>11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13">
        <f t="shared" ref="N22:N30" si="2">SUM(B22:M22)</f>
        <v>0</v>
      </c>
      <c r="O22" s="103"/>
    </row>
    <row r="23" spans="1:15" s="96" customFormat="1" ht="14" x14ac:dyDescent="0.3">
      <c r="A23" s="12" t="s">
        <v>12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13">
        <f t="shared" si="2"/>
        <v>0</v>
      </c>
      <c r="O23" s="98"/>
    </row>
    <row r="24" spans="1:15" s="96" customFormat="1" ht="14" x14ac:dyDescent="0.3">
      <c r="A24" s="12" t="s">
        <v>13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13">
        <f t="shared" si="2"/>
        <v>0</v>
      </c>
      <c r="O24" s="98"/>
    </row>
    <row r="25" spans="1:15" s="96" customFormat="1" ht="14" x14ac:dyDescent="0.3">
      <c r="A25" s="12" t="s">
        <v>14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3">
        <f t="shared" si="2"/>
        <v>0</v>
      </c>
      <c r="O25" s="98"/>
    </row>
    <row r="26" spans="1:15" s="96" customFormat="1" ht="14" x14ac:dyDescent="0.3">
      <c r="A26" s="12" t="s">
        <v>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13">
        <f t="shared" si="2"/>
        <v>0</v>
      </c>
      <c r="O26" s="98"/>
    </row>
    <row r="27" spans="1:15" s="96" customFormat="1" ht="14" x14ac:dyDescent="0.3">
      <c r="A27" s="12" t="s">
        <v>15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13">
        <f t="shared" si="2"/>
        <v>0</v>
      </c>
      <c r="O27" s="98"/>
    </row>
    <row r="28" spans="1:15" s="96" customFormat="1" ht="14" x14ac:dyDescent="0.3">
      <c r="A28" s="39" t="s">
        <v>94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13">
        <f t="shared" si="2"/>
        <v>0</v>
      </c>
      <c r="O28" s="98"/>
    </row>
    <row r="29" spans="1:15" s="96" customFormat="1" ht="14" x14ac:dyDescent="0.3">
      <c r="A29" s="39" t="s">
        <v>94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13">
        <f t="shared" si="2"/>
        <v>0</v>
      </c>
      <c r="O29" s="98"/>
    </row>
    <row r="30" spans="1:15" s="96" customFormat="1" ht="14" x14ac:dyDescent="0.3">
      <c r="A30" s="39" t="s">
        <v>94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13">
        <f t="shared" si="2"/>
        <v>0</v>
      </c>
      <c r="O30" s="98"/>
    </row>
    <row r="31" spans="1:15" s="96" customFormat="1" ht="14.5" thickBot="1" x14ac:dyDescent="0.35">
      <c r="A31" s="19" t="s">
        <v>30</v>
      </c>
      <c r="B31" s="20">
        <f t="shared" ref="B31:N31" si="3">SUM(B22:B30)</f>
        <v>0</v>
      </c>
      <c r="C31" s="20">
        <f t="shared" si="3"/>
        <v>0</v>
      </c>
      <c r="D31" s="20">
        <f t="shared" si="3"/>
        <v>0</v>
      </c>
      <c r="E31" s="20">
        <f t="shared" si="3"/>
        <v>0</v>
      </c>
      <c r="F31" s="20">
        <f t="shared" si="3"/>
        <v>0</v>
      </c>
      <c r="G31" s="20">
        <f t="shared" si="3"/>
        <v>0</v>
      </c>
      <c r="H31" s="20">
        <f t="shared" si="3"/>
        <v>0</v>
      </c>
      <c r="I31" s="20">
        <f t="shared" si="3"/>
        <v>0</v>
      </c>
      <c r="J31" s="20">
        <f t="shared" si="3"/>
        <v>0</v>
      </c>
      <c r="K31" s="20">
        <f t="shared" si="3"/>
        <v>0</v>
      </c>
      <c r="L31" s="20">
        <f t="shared" si="3"/>
        <v>0</v>
      </c>
      <c r="M31" s="20">
        <f t="shared" si="3"/>
        <v>0</v>
      </c>
      <c r="N31" s="20">
        <f t="shared" si="3"/>
        <v>0</v>
      </c>
      <c r="O31" s="98"/>
    </row>
    <row r="32" spans="1:15" s="96" customFormat="1" ht="14.5" thickBot="1" x14ac:dyDescent="0.3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98"/>
    </row>
    <row r="33" spans="1:15" s="96" customFormat="1" ht="14.5" thickBot="1" x14ac:dyDescent="0.35">
      <c r="A33" s="17" t="s">
        <v>3</v>
      </c>
      <c r="B33" s="18">
        <f t="shared" ref="B33:M33" si="4">B20-B31</f>
        <v>0</v>
      </c>
      <c r="C33" s="18">
        <f t="shared" si="4"/>
        <v>0</v>
      </c>
      <c r="D33" s="18">
        <f t="shared" si="4"/>
        <v>0</v>
      </c>
      <c r="E33" s="18">
        <f t="shared" si="4"/>
        <v>0</v>
      </c>
      <c r="F33" s="18">
        <f t="shared" si="4"/>
        <v>0</v>
      </c>
      <c r="G33" s="18">
        <f t="shared" si="4"/>
        <v>0</v>
      </c>
      <c r="H33" s="18">
        <f t="shared" si="4"/>
        <v>0</v>
      </c>
      <c r="I33" s="18">
        <f t="shared" si="4"/>
        <v>0</v>
      </c>
      <c r="J33" s="18">
        <f t="shared" si="4"/>
        <v>0</v>
      </c>
      <c r="K33" s="18">
        <f t="shared" si="4"/>
        <v>0</v>
      </c>
      <c r="L33" s="18">
        <f t="shared" si="4"/>
        <v>0</v>
      </c>
      <c r="M33" s="18">
        <f t="shared" si="4"/>
        <v>0</v>
      </c>
      <c r="N33" s="53">
        <f>SUM(B33:M33)</f>
        <v>0</v>
      </c>
      <c r="O33" s="98"/>
    </row>
    <row r="34" spans="1:15" s="96" customFormat="1" ht="18" customHeight="1" x14ac:dyDescent="0.3">
      <c r="A34" s="99" t="s">
        <v>46</v>
      </c>
      <c r="B34" s="104"/>
      <c r="C34" s="104"/>
      <c r="D34" s="105"/>
      <c r="E34" s="105"/>
      <c r="F34" s="98"/>
      <c r="G34" s="98"/>
      <c r="N34" s="107"/>
    </row>
    <row r="35" spans="1:15" s="96" customFormat="1" ht="18" customHeight="1" x14ac:dyDescent="0.3">
      <c r="A35" s="99"/>
      <c r="B35" s="104"/>
      <c r="C35" s="104"/>
      <c r="D35" s="105"/>
      <c r="E35" s="105"/>
      <c r="F35" s="98"/>
      <c r="G35" s="98"/>
      <c r="I35" s="106"/>
    </row>
    <row r="36" spans="1:15" s="96" customFormat="1" ht="18" customHeight="1" x14ac:dyDescent="0.3">
      <c r="B36" s="104"/>
      <c r="C36" s="104"/>
      <c r="D36" s="105"/>
      <c r="E36" s="105"/>
      <c r="F36" s="98"/>
      <c r="G36" s="98"/>
      <c r="K36" s="106"/>
    </row>
    <row r="37" spans="1:15" s="96" customFormat="1" ht="18" customHeight="1" thickBot="1" x14ac:dyDescent="0.35">
      <c r="A37" s="117" t="s">
        <v>92</v>
      </c>
      <c r="B37" s="104"/>
      <c r="C37" s="104"/>
      <c r="D37" s="105"/>
      <c r="E37" s="105"/>
      <c r="F37" s="98"/>
      <c r="G37" s="98"/>
      <c r="K37" s="107"/>
      <c r="L37" s="107"/>
    </row>
    <row r="38" spans="1:15" s="96" customFormat="1" ht="18" customHeight="1" thickBot="1" x14ac:dyDescent="0.35">
      <c r="A38" s="56" t="s">
        <v>47</v>
      </c>
      <c r="B38" s="50" t="s">
        <v>48</v>
      </c>
      <c r="C38" s="174" t="s">
        <v>62</v>
      </c>
      <c r="D38" s="175"/>
      <c r="E38" s="176"/>
      <c r="F38" s="98"/>
      <c r="G38" s="98"/>
    </row>
    <row r="39" spans="1:15" s="96" customFormat="1" ht="18" customHeight="1" x14ac:dyDescent="0.3">
      <c r="A39" s="51" t="s">
        <v>54</v>
      </c>
      <c r="B39" s="57"/>
      <c r="C39" s="177"/>
      <c r="D39" s="178"/>
      <c r="E39" s="179"/>
      <c r="F39" s="98"/>
      <c r="G39" s="98"/>
    </row>
    <row r="40" spans="1:15" s="96" customFormat="1" ht="18" customHeight="1" x14ac:dyDescent="0.3">
      <c r="A40" s="51" t="s">
        <v>53</v>
      </c>
      <c r="B40" s="57"/>
      <c r="C40" s="180"/>
      <c r="D40" s="181"/>
      <c r="E40" s="182"/>
      <c r="F40" s="98"/>
      <c r="G40" s="108"/>
    </row>
    <row r="41" spans="1:15" s="96" customFormat="1" ht="18" customHeight="1" x14ac:dyDescent="0.3">
      <c r="A41" s="51" t="s">
        <v>49</v>
      </c>
      <c r="B41" s="57"/>
      <c r="C41" s="180"/>
      <c r="D41" s="181"/>
      <c r="E41" s="182"/>
      <c r="F41" s="98"/>
      <c r="G41" s="98"/>
    </row>
    <row r="42" spans="1:15" s="96" customFormat="1" ht="18" customHeight="1" x14ac:dyDescent="0.3">
      <c r="A42" s="51" t="s">
        <v>50</v>
      </c>
      <c r="B42" s="57"/>
      <c r="C42" s="180"/>
      <c r="D42" s="181"/>
      <c r="E42" s="182"/>
      <c r="F42" s="98"/>
      <c r="G42" s="98"/>
    </row>
    <row r="43" spans="1:15" s="96" customFormat="1" ht="18" customHeight="1" x14ac:dyDescent="0.3">
      <c r="A43" s="51" t="s">
        <v>52</v>
      </c>
      <c r="B43" s="57"/>
      <c r="C43" s="180"/>
      <c r="D43" s="181"/>
      <c r="E43" s="182"/>
      <c r="F43" s="121"/>
      <c r="G43" s="98"/>
    </row>
    <row r="44" spans="1:15" s="96" customFormat="1" ht="18" customHeight="1" thickBot="1" x14ac:dyDescent="0.35">
      <c r="A44" s="52" t="s">
        <v>51</v>
      </c>
      <c r="B44" s="58">
        <f>SUM(B39:B43)</f>
        <v>0</v>
      </c>
      <c r="C44" s="183"/>
      <c r="D44" s="184"/>
      <c r="E44" s="185"/>
      <c r="F44" s="98"/>
      <c r="G44" s="98"/>
    </row>
    <row r="45" spans="1:15" s="96" customFormat="1" ht="18" customHeight="1" thickBot="1" x14ac:dyDescent="0.35">
      <c r="A45" s="109"/>
      <c r="B45" s="105"/>
      <c r="C45" s="105"/>
      <c r="D45" s="105"/>
      <c r="E45" s="105"/>
      <c r="F45" s="98"/>
      <c r="G45" s="98"/>
    </row>
    <row r="46" spans="1:15" s="110" customFormat="1" ht="15" customHeight="1" x14ac:dyDescent="0.3">
      <c r="A46" s="84" t="s">
        <v>69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15" s="96" customFormat="1" ht="60" customHeight="1" thickBot="1" x14ac:dyDescent="0.35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70"/>
    </row>
  </sheetData>
  <sheetProtection algorithmName="SHA-512" hashValue="pguJM3lyYRDwgGIHd8RlgJAlNzf6qY61flRclhb2tNjQktk4mUHG8EeN1cqo2CeHVO0aSDWJCZVZKRlafplNaA==" saltValue="ZJHUpW54iY2axmSSCWJjcw==" spinCount="100000" sheet="1" selectLockedCells="1"/>
  <mergeCells count="12">
    <mergeCell ref="A47:N47"/>
    <mergeCell ref="B3:N3"/>
    <mergeCell ref="A11:A12"/>
    <mergeCell ref="B11:N11"/>
    <mergeCell ref="B5:N5"/>
    <mergeCell ref="C38:E38"/>
    <mergeCell ref="C39:E39"/>
    <mergeCell ref="C40:E40"/>
    <mergeCell ref="C41:E41"/>
    <mergeCell ref="C42:E42"/>
    <mergeCell ref="C43:E43"/>
    <mergeCell ref="C44:E44"/>
  </mergeCells>
  <phoneticPr fontId="19" type="noConversion"/>
  <dataValidations count="2">
    <dataValidation type="decimal" showInputMessage="1" showErrorMessage="1" error="Input cannot be less than zero." sqref="B14:M19" xr:uid="{58266847-3E13-4314-AD20-686ED6BC6283}">
      <formula1>0</formula1>
      <formula2>999999999</formula2>
    </dataValidation>
    <dataValidation type="decimal" allowBlank="1" showInputMessage="1" showErrorMessage="1" sqref="B39:B43" xr:uid="{48874803-CCD1-4CB3-80A7-199C34A9E356}">
      <formula1>0</formula1>
      <formula2>999999999</formula2>
    </dataValidation>
  </dataValidations>
  <pageMargins left="0.23622047244094491" right="0.15748031496062992" top="0.59055118110236227" bottom="0.59055118110236227" header="0.31496062992125984" footer="0.31496062992125984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5857-70AF-4512-A3AB-E193835E3322}">
  <dimension ref="A1:V26"/>
  <sheetViews>
    <sheetView showGridLines="0" workbookViewId="0">
      <selection activeCell="A9" sqref="A9"/>
    </sheetView>
  </sheetViews>
  <sheetFormatPr defaultRowHeight="14.5" x14ac:dyDescent="0.35"/>
  <cols>
    <col min="1" max="2" width="4.54296875" customWidth="1"/>
    <col min="3" max="3" width="40.6328125" customWidth="1"/>
    <col min="4" max="4" width="56.36328125" customWidth="1"/>
    <col min="5" max="5" width="11.6328125" customWidth="1"/>
    <col min="6" max="6" width="12" customWidth="1"/>
    <col min="7" max="7" width="15.81640625" bestFit="1" customWidth="1"/>
    <col min="8" max="8" width="12.453125" customWidth="1"/>
    <col min="10" max="10" width="19.1796875" customWidth="1"/>
    <col min="11" max="22" width="12.81640625" customWidth="1"/>
  </cols>
  <sheetData>
    <row r="1" spans="1:22" ht="15.5" x14ac:dyDescent="0.35">
      <c r="A1" s="63" t="s">
        <v>60</v>
      </c>
    </row>
    <row r="2" spans="1:22" ht="21" x14ac:dyDescent="0.5">
      <c r="A2" s="82" t="s">
        <v>86</v>
      </c>
    </row>
    <row r="3" spans="1:22" ht="7.5" customHeight="1" x14ac:dyDescent="0.35"/>
    <row r="4" spans="1:22" x14ac:dyDescent="0.35">
      <c r="A4" s="83" t="s">
        <v>87</v>
      </c>
    </row>
    <row r="5" spans="1:22" x14ac:dyDescent="0.35">
      <c r="A5" s="83" t="s">
        <v>88</v>
      </c>
    </row>
    <row r="7" spans="1:22" x14ac:dyDescent="0.35">
      <c r="B7" s="69" t="s">
        <v>84</v>
      </c>
      <c r="C7" s="69" t="s">
        <v>71</v>
      </c>
      <c r="D7" s="69" t="s">
        <v>116</v>
      </c>
      <c r="E7" s="69" t="s">
        <v>57</v>
      </c>
      <c r="F7" s="200" t="s">
        <v>83</v>
      </c>
      <c r="G7" s="200"/>
      <c r="H7" s="76" t="s">
        <v>89</v>
      </c>
      <c r="J7" s="60" t="s">
        <v>61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x14ac:dyDescent="0.35">
      <c r="B8" s="193">
        <v>1</v>
      </c>
      <c r="C8" s="188" t="s">
        <v>70</v>
      </c>
      <c r="D8" s="188" t="s">
        <v>117</v>
      </c>
      <c r="E8" s="207">
        <f>'3. Cash Flow'!N33</f>
        <v>0</v>
      </c>
      <c r="F8" s="86" t="s">
        <v>73</v>
      </c>
      <c r="G8" s="86" t="s">
        <v>74</v>
      </c>
      <c r="H8" s="193" t="str">
        <f>IF('2. Financial Position'!B13="","",IF(E8="N/A", 0, IF(E8&lt;0,0,35)))</f>
        <v/>
      </c>
      <c r="J8" s="59" t="s">
        <v>90</v>
      </c>
      <c r="K8" s="62" t="str">
        <f>'3. Cash Flow'!B12</f>
        <v>Input Month</v>
      </c>
      <c r="L8" s="62" t="str">
        <f>'3. Cash Flow'!C12</f>
        <v>Input Month</v>
      </c>
      <c r="M8" s="62" t="str">
        <f>'3. Cash Flow'!D12</f>
        <v>Input Month</v>
      </c>
      <c r="N8" s="62" t="str">
        <f>'3. Cash Flow'!E12</f>
        <v>Input Month</v>
      </c>
      <c r="O8" s="62" t="str">
        <f>'3. Cash Flow'!F12</f>
        <v>Input Month</v>
      </c>
      <c r="P8" s="62" t="str">
        <f>'3. Cash Flow'!G12</f>
        <v>Input Month</v>
      </c>
      <c r="Q8" s="62" t="str">
        <f>'3. Cash Flow'!H12</f>
        <v>Input Month</v>
      </c>
      <c r="R8" s="62" t="str">
        <f>'3. Cash Flow'!I12</f>
        <v>Input Month</v>
      </c>
      <c r="S8" s="62" t="str">
        <f>'3. Cash Flow'!J12</f>
        <v>Input Month</v>
      </c>
      <c r="T8" s="62" t="str">
        <f>'3. Cash Flow'!K12</f>
        <v>Input Month</v>
      </c>
      <c r="U8" s="62" t="str">
        <f>'3. Cash Flow'!L12</f>
        <v>Input Month</v>
      </c>
      <c r="V8" s="62" t="str">
        <f>'3. Cash Flow'!M12</f>
        <v>Input Month</v>
      </c>
    </row>
    <row r="9" spans="1:22" x14ac:dyDescent="0.35">
      <c r="B9" s="192"/>
      <c r="C9" s="186"/>
      <c r="D9" s="189"/>
      <c r="E9" s="208"/>
      <c r="F9" s="77">
        <v>35</v>
      </c>
      <c r="G9" s="77">
        <v>0</v>
      </c>
      <c r="H9" s="197"/>
      <c r="J9" s="61" t="s">
        <v>58</v>
      </c>
      <c r="K9" s="113">
        <f>IFERROR('3. Cash Flow'!B20/'3. Cash Flow'!B31,0)</f>
        <v>0</v>
      </c>
      <c r="L9" s="113">
        <f>IFERROR('3. Cash Flow'!C20/'3. Cash Flow'!C31,0)</f>
        <v>0</v>
      </c>
      <c r="M9" s="113">
        <f>IFERROR('3. Cash Flow'!D20/'3. Cash Flow'!D31,0)</f>
        <v>0</v>
      </c>
      <c r="N9" s="113">
        <f>IFERROR('3. Cash Flow'!E20/'3. Cash Flow'!E31,0)</f>
        <v>0</v>
      </c>
      <c r="O9" s="113">
        <f>IFERROR('3. Cash Flow'!F20/'3. Cash Flow'!F31,0)</f>
        <v>0</v>
      </c>
      <c r="P9" s="113">
        <f>IFERROR('3. Cash Flow'!G20/'3. Cash Flow'!G31,0)</f>
        <v>0</v>
      </c>
      <c r="Q9" s="113">
        <f>IFERROR('3. Cash Flow'!H20/'3. Cash Flow'!H31,0)</f>
        <v>0</v>
      </c>
      <c r="R9" s="113">
        <f>IFERROR('3. Cash Flow'!I20/'3. Cash Flow'!I31,0)</f>
        <v>0</v>
      </c>
      <c r="S9" s="113">
        <f>IFERROR('3. Cash Flow'!J20/'3. Cash Flow'!J31,0)</f>
        <v>0</v>
      </c>
      <c r="T9" s="113">
        <f>IFERROR('3. Cash Flow'!K20/'3. Cash Flow'!K31,0)</f>
        <v>0</v>
      </c>
      <c r="U9" s="113">
        <f>IFERROR('3. Cash Flow'!L20/'3. Cash Flow'!L31,0)</f>
        <v>0</v>
      </c>
      <c r="V9" s="113">
        <f>IFERROR('3. Cash Flow'!M20/'3. Cash Flow'!M31,0)</f>
        <v>0</v>
      </c>
    </row>
    <row r="10" spans="1:22" x14ac:dyDescent="0.35">
      <c r="B10" s="87"/>
      <c r="C10" s="87"/>
      <c r="D10" s="75"/>
      <c r="E10" s="75"/>
      <c r="F10" s="75"/>
      <c r="G10" s="75"/>
      <c r="H10" s="88"/>
    </row>
    <row r="11" spans="1:22" x14ac:dyDescent="0.35">
      <c r="B11" s="194">
        <v>2</v>
      </c>
      <c r="C11" s="201" t="s">
        <v>85</v>
      </c>
      <c r="D11" s="202" t="s">
        <v>115</v>
      </c>
      <c r="E11" s="209" t="str">
        <f>IF('3. Cash Flow'!B44&gt;0, '3. Cash Flow'!B44/ABS(AVERAGEIF('3. Cash Flow'!B33:M33, "&lt;&gt;0")),"N/A")</f>
        <v>N/A</v>
      </c>
      <c r="F11" s="112" t="s">
        <v>72</v>
      </c>
      <c r="G11" s="112" t="s">
        <v>77</v>
      </c>
      <c r="H11" s="193" t="str">
        <f>IF('2. Financial Position'!B13="","",IF(E11="N/A",0,IF(E11&lt;3,0,35)))</f>
        <v/>
      </c>
    </row>
    <row r="12" spans="1:22" x14ac:dyDescent="0.35">
      <c r="B12" s="195"/>
      <c r="C12" s="186"/>
      <c r="D12" s="203"/>
      <c r="E12" s="210"/>
      <c r="F12" s="77">
        <v>35</v>
      </c>
      <c r="G12" s="77">
        <v>0</v>
      </c>
      <c r="H12" s="197"/>
    </row>
    <row r="13" spans="1:22" x14ac:dyDescent="0.35">
      <c r="B13" s="72"/>
      <c r="C13" s="72"/>
      <c r="D13" s="73"/>
      <c r="E13" s="73"/>
      <c r="F13" s="75"/>
      <c r="G13" s="75"/>
      <c r="H13" s="74"/>
    </row>
    <row r="14" spans="1:22" x14ac:dyDescent="0.35">
      <c r="B14" s="196">
        <v>3</v>
      </c>
      <c r="C14" s="186" t="s">
        <v>95</v>
      </c>
      <c r="D14" s="204" t="s">
        <v>118</v>
      </c>
      <c r="E14" s="211">
        <f>IFERROR(('2. Financial Position'!B13+'2. Financial Position'!B14)/AVERAGEIF('3. Cash Flow'!B31:M31, "&lt;&gt;0"),0)</f>
        <v>0</v>
      </c>
      <c r="F14" s="71" t="s">
        <v>72</v>
      </c>
      <c r="G14" s="78" t="s">
        <v>77</v>
      </c>
      <c r="H14" s="198" t="str">
        <f>IF('2. Financial Position'!B13="","",IF(E14&lt;3,0,10))</f>
        <v/>
      </c>
    </row>
    <row r="15" spans="1:22" x14ac:dyDescent="0.35">
      <c r="B15" s="196"/>
      <c r="C15" s="186"/>
      <c r="D15" s="189"/>
      <c r="E15" s="212"/>
      <c r="F15" s="70">
        <v>10</v>
      </c>
      <c r="G15" s="77">
        <v>0</v>
      </c>
      <c r="H15" s="199"/>
    </row>
    <row r="16" spans="1:22" x14ac:dyDescent="0.35">
      <c r="B16" s="72"/>
      <c r="C16" s="72"/>
      <c r="D16" s="73"/>
      <c r="E16" s="73"/>
      <c r="F16" s="73"/>
      <c r="G16" s="73"/>
      <c r="H16" s="74"/>
    </row>
    <row r="17" spans="2:8" x14ac:dyDescent="0.35">
      <c r="B17" s="196">
        <v>4</v>
      </c>
      <c r="C17" s="187" t="s">
        <v>55</v>
      </c>
      <c r="D17" s="190" t="s">
        <v>119</v>
      </c>
      <c r="E17" s="213">
        <f>IFERROR('2. Financial Position'!B17/'2. Financial Position'!B12,0)</f>
        <v>0</v>
      </c>
      <c r="F17" s="115" t="s">
        <v>78</v>
      </c>
      <c r="G17" s="115" t="s">
        <v>79</v>
      </c>
      <c r="H17" s="193" t="str">
        <f>IF('2. Financial Position'!B13="","",IF(E17&gt;60%,0,10))</f>
        <v/>
      </c>
    </row>
    <row r="18" spans="2:8" x14ac:dyDescent="0.35">
      <c r="B18" s="196"/>
      <c r="C18" s="187"/>
      <c r="D18" s="191"/>
      <c r="E18" s="214"/>
      <c r="F18" s="114">
        <v>10</v>
      </c>
      <c r="G18" s="114">
        <v>0</v>
      </c>
      <c r="H18" s="197"/>
    </row>
    <row r="19" spans="2:8" x14ac:dyDescent="0.35">
      <c r="B19" s="72"/>
      <c r="C19" s="72"/>
      <c r="D19" s="73"/>
      <c r="E19" s="73"/>
      <c r="F19" s="75"/>
      <c r="G19" s="75"/>
      <c r="H19" s="88"/>
    </row>
    <row r="20" spans="2:8" x14ac:dyDescent="0.35">
      <c r="B20" s="196">
        <v>5</v>
      </c>
      <c r="C20" s="187" t="s">
        <v>56</v>
      </c>
      <c r="D20" s="190" t="s">
        <v>120</v>
      </c>
      <c r="E20" s="213">
        <f>IFERROR(IF('2. Financial Position'!B18=0,100%,(('2. Financial Position'!B13+'2. Financial Position'!B14)/'2. Financial Position'!B18)),0)</f>
        <v>1</v>
      </c>
      <c r="F20" s="115" t="s">
        <v>80</v>
      </c>
      <c r="G20" s="115" t="s">
        <v>75</v>
      </c>
      <c r="H20" s="193" t="str">
        <f>IF('2. Financial Position'!B13="","",IF(E20&lt;100%,0,10))</f>
        <v/>
      </c>
    </row>
    <row r="21" spans="2:8" x14ac:dyDescent="0.35">
      <c r="B21" s="196"/>
      <c r="C21" s="187"/>
      <c r="D21" s="191"/>
      <c r="E21" s="214"/>
      <c r="F21" s="114">
        <v>10</v>
      </c>
      <c r="G21" s="114">
        <v>0</v>
      </c>
      <c r="H21" s="197"/>
    </row>
    <row r="22" spans="2:8" x14ac:dyDescent="0.35">
      <c r="B22" s="72"/>
      <c r="C22" s="72"/>
      <c r="D22" s="73"/>
      <c r="E22" s="73"/>
      <c r="F22" s="73"/>
      <c r="G22" s="73"/>
      <c r="H22" s="74"/>
    </row>
    <row r="23" spans="2:8" x14ac:dyDescent="0.35">
      <c r="B23" s="192">
        <v>6</v>
      </c>
      <c r="C23" s="186" t="s">
        <v>82</v>
      </c>
      <c r="D23" s="188" t="s">
        <v>122</v>
      </c>
      <c r="E23" s="205"/>
      <c r="F23" s="112" t="s">
        <v>81</v>
      </c>
      <c r="G23" s="112" t="s">
        <v>76</v>
      </c>
      <c r="H23" s="193"/>
    </row>
    <row r="24" spans="2:8" x14ac:dyDescent="0.35">
      <c r="B24" s="192"/>
      <c r="C24" s="186"/>
      <c r="D24" s="189"/>
      <c r="E24" s="206"/>
      <c r="F24" s="111">
        <v>35</v>
      </c>
      <c r="G24" s="111">
        <v>0</v>
      </c>
      <c r="H24" s="197"/>
    </row>
    <row r="25" spans="2:8" x14ac:dyDescent="0.35">
      <c r="B25" s="79"/>
      <c r="C25" s="85" t="s">
        <v>91</v>
      </c>
      <c r="D25" s="85"/>
      <c r="E25" s="80"/>
      <c r="F25" s="81"/>
      <c r="G25" s="85"/>
      <c r="H25" s="69">
        <f>IF(AND(H8=35, H11=35),SUM(H8:H24)-35,SUM(H8:H24))</f>
        <v>0</v>
      </c>
    </row>
    <row r="26" spans="2:8" x14ac:dyDescent="0.35">
      <c r="G26" s="49"/>
      <c r="H26" s="122" t="s">
        <v>93</v>
      </c>
    </row>
  </sheetData>
  <mergeCells count="31">
    <mergeCell ref="E23:E24"/>
    <mergeCell ref="E8:E9"/>
    <mergeCell ref="E11:E12"/>
    <mergeCell ref="E14:E15"/>
    <mergeCell ref="E17:E18"/>
    <mergeCell ref="E20:E21"/>
    <mergeCell ref="F7:G7"/>
    <mergeCell ref="C8:C9"/>
    <mergeCell ref="C11:C12"/>
    <mergeCell ref="C14:C15"/>
    <mergeCell ref="C17:C18"/>
    <mergeCell ref="D11:D12"/>
    <mergeCell ref="D17:D18"/>
    <mergeCell ref="D14:D15"/>
    <mergeCell ref="D8:D9"/>
    <mergeCell ref="H23:H24"/>
    <mergeCell ref="H8:H9"/>
    <mergeCell ref="H11:H12"/>
    <mergeCell ref="H14:H15"/>
    <mergeCell ref="H17:H18"/>
    <mergeCell ref="H20:H21"/>
    <mergeCell ref="B8:B9"/>
    <mergeCell ref="B11:B12"/>
    <mergeCell ref="B14:B15"/>
    <mergeCell ref="B17:B18"/>
    <mergeCell ref="B20:B21"/>
    <mergeCell ref="C23:C24"/>
    <mergeCell ref="C20:C21"/>
    <mergeCell ref="D23:D24"/>
    <mergeCell ref="D20:D21"/>
    <mergeCell ref="B23:B2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647021D-0F4D-4156-A994-0F34E3795F1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'4. Matrix'!K9:V9</xm:f>
              <xm:sqref>E23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1. Management Representation</vt:lpstr>
      <vt:lpstr>2. Financial Position</vt:lpstr>
      <vt:lpstr>3. Cash Flow</vt:lpstr>
      <vt:lpstr>4. Matrix</vt:lpstr>
      <vt:lpstr>'3. Cash Flow'!Print_Area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kamel.shafik</dc:creator>
  <cp:lastModifiedBy>Barillas, Jeffrey</cp:lastModifiedBy>
  <cp:lastPrinted>2019-04-25T19:19:24Z</cp:lastPrinted>
  <dcterms:created xsi:type="dcterms:W3CDTF">2015-04-27T17:19:24Z</dcterms:created>
  <dcterms:modified xsi:type="dcterms:W3CDTF">2023-01-05T15:08:36Z</dcterms:modified>
</cp:coreProperties>
</file>