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peelregionca.sharepoint.com/teams/D419/Shared Documents/Sonia Team/"/>
    </mc:Choice>
  </mc:AlternateContent>
  <xr:revisionPtr revIDLastSave="0" documentId="8_{33DA82FB-2A0B-48C4-9FD0-7334DEF675A3}" xr6:coauthVersionLast="47" xr6:coauthVersionMax="47" xr10:uidLastSave="{00000000-0000-0000-0000-000000000000}"/>
  <bookViews>
    <workbookView xWindow="-110" yWindow="-110" windowWidth="19420" windowHeight="10420" tabRatio="852" activeTab="2" xr2:uid="{38AAD0A2-F6AD-472F-BFDF-5C86B80DDF95}"/>
  </bookViews>
  <sheets>
    <sheet name="Definition" sheetId="8" r:id="rId1"/>
    <sheet name="Expression of Interest" sheetId="7" r:id="rId2"/>
    <sheet name="Provider Information" sheetId="3" r:id="rId3"/>
    <sheet name="Base Fees" sheetId="1" r:id="rId4"/>
    <sheet name="Staffing Information" sheetId="2" r:id="rId5"/>
    <sheet name="Days of Closure" sheetId="12" r:id="rId6"/>
    <sheet name="Financials- Stmt of Position" sheetId="5" r:id="rId7"/>
    <sheet name="Financials- Stmt of Operations" sheetId="4" r:id="rId8"/>
    <sheet name="Health Score" sheetId="6" state="hidden" r:id="rId9"/>
  </sheets>
  <definedNames>
    <definedName name="_xlnm.Print_Area" localSheetId="1">'Expression of Interest'!$A$1:$P$17</definedName>
    <definedName name="_xlnm.Print_Area" localSheetId="7">'Financials- Stmt of Operations'!$A$1:$K$65</definedName>
    <definedName name="_xlnm.Print_Area" localSheetId="6">'Financials- Stmt of Position'!$A$1:$J$49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3" l="1"/>
  <c r="C27" i="3"/>
  <c r="G19" i="1"/>
  <c r="G20" i="1" s="1"/>
  <c r="G21" i="1" s="1"/>
  <c r="L23" i="1" l="1"/>
  <c r="A17" i="7" l="1"/>
  <c r="K12" i="1"/>
  <c r="K13" i="1"/>
  <c r="K14" i="1"/>
  <c r="K15" i="1"/>
  <c r="K16" i="1"/>
  <c r="K17" i="1"/>
  <c r="F17" i="1"/>
  <c r="F16" i="1"/>
  <c r="F15" i="1"/>
  <c r="F14" i="1"/>
  <c r="F13" i="1"/>
  <c r="F12" i="1"/>
  <c r="F11" i="1"/>
  <c r="K11" i="1" s="1"/>
  <c r="F10" i="1"/>
  <c r="J17" i="1"/>
  <c r="L17" i="1" l="1"/>
  <c r="A19" i="7"/>
  <c r="A3" i="5" l="1"/>
  <c r="A3" i="4"/>
  <c r="A3" i="6" s="1"/>
  <c r="A1" i="5"/>
  <c r="A1" i="4" s="1"/>
  <c r="A1" i="6" s="1"/>
  <c r="C32" i="5"/>
  <c r="C28" i="5"/>
  <c r="C16" i="5"/>
  <c r="C12" i="5"/>
  <c r="C59" i="4"/>
  <c r="C55" i="4"/>
  <c r="H48" i="4"/>
  <c r="H53" i="4" s="1"/>
  <c r="C41" i="4"/>
  <c r="H39" i="4"/>
  <c r="C8" i="4" s="1"/>
  <c r="C15" i="4" s="1"/>
  <c r="I37" i="4"/>
  <c r="C37" i="4"/>
  <c r="C32" i="4"/>
  <c r="C24" i="4"/>
  <c r="C20" i="4"/>
  <c r="C62" i="4" l="1"/>
  <c r="C34" i="5"/>
  <c r="C7" i="6"/>
  <c r="L7" i="6" s="1"/>
  <c r="Q7" i="6" s="1"/>
  <c r="C18" i="5"/>
  <c r="C10" i="6" s="1"/>
  <c r="L10" i="6" s="1"/>
  <c r="Q10" i="6" s="1"/>
  <c r="C8" i="6" l="1"/>
  <c r="L8" i="6" s="1"/>
  <c r="Q8" i="6" s="1"/>
  <c r="C64" i="4"/>
  <c r="C12" i="6" l="1"/>
  <c r="L12" i="6" s="1"/>
  <c r="Q12" i="6" s="1"/>
  <c r="Q14" i="6" s="1"/>
  <c r="Q15" i="6" s="1"/>
  <c r="C46" i="5"/>
  <c r="C49" i="5" s="1"/>
  <c r="C38" i="5" s="1"/>
  <c r="C41" i="5" s="1"/>
  <c r="A43" i="5" s="1"/>
  <c r="F24" i="3" l="1"/>
  <c r="F23" i="3"/>
  <c r="F22" i="3"/>
  <c r="F21" i="3"/>
  <c r="F20" i="3"/>
  <c r="A21" i="3"/>
  <c r="A22" i="3" s="1"/>
  <c r="A23" i="3" s="1"/>
  <c r="A24" i="3" s="1"/>
  <c r="A25" i="3" s="1"/>
  <c r="A17" i="1"/>
  <c r="A16" i="1"/>
  <c r="A15" i="1"/>
  <c r="A14" i="1"/>
  <c r="A13" i="1"/>
  <c r="A12" i="1"/>
  <c r="A11" i="1"/>
  <c r="A10" i="1"/>
  <c r="A13" i="2"/>
  <c r="A12" i="2"/>
  <c r="A10" i="2"/>
  <c r="A9" i="2"/>
  <c r="A8" i="2"/>
  <c r="A7" i="2"/>
  <c r="J13" i="1" l="1"/>
  <c r="J14" i="1"/>
  <c r="J15" i="1"/>
  <c r="L15" i="1" s="1"/>
  <c r="G13" i="2"/>
  <c r="G8" i="2"/>
  <c r="G9" i="2"/>
  <c r="G10" i="2"/>
  <c r="G11" i="2"/>
  <c r="G12" i="2"/>
  <c r="G7" i="2"/>
  <c r="J16" i="1"/>
  <c r="L16" i="1" s="1"/>
  <c r="J12" i="1"/>
  <c r="L12" i="1" s="1"/>
  <c r="J11" i="1"/>
  <c r="J10" i="1"/>
  <c r="K10" i="1" l="1"/>
  <c r="L10" i="1" s="1"/>
  <c r="L13" i="1"/>
  <c r="L11" i="1"/>
  <c r="L14" i="1"/>
</calcChain>
</file>

<file path=xl/sharedStrings.xml><?xml version="1.0" encoding="utf-8"?>
<sst xmlns="http://schemas.openxmlformats.org/spreadsheetml/2006/main" count="379" uniqueCount="347">
  <si>
    <r>
      <t xml:space="preserve">Age Group
</t>
    </r>
    <r>
      <rPr>
        <i/>
        <sz val="10"/>
        <color indexed="8"/>
        <rFont val="Calibri"/>
        <family val="2"/>
      </rPr>
      <t>(Select from drop down)</t>
    </r>
  </si>
  <si>
    <r>
      <t xml:space="preserve"># of program days per week
</t>
    </r>
    <r>
      <rPr>
        <i/>
        <sz val="10"/>
        <color indexed="8"/>
        <rFont val="Calibri"/>
        <family val="2"/>
      </rPr>
      <t>(Select from drop down)</t>
    </r>
  </si>
  <si>
    <t>Toddler</t>
  </si>
  <si>
    <t>Per Month</t>
  </si>
  <si>
    <t>Daily Rate Calculation</t>
  </si>
  <si>
    <t>Days Per Month</t>
  </si>
  <si>
    <t>FOR REFERENCE - # of Days</t>
  </si>
  <si>
    <t>Per Year</t>
  </si>
  <si>
    <t>5 Days a Week</t>
  </si>
  <si>
    <t>4 Days a Week</t>
  </si>
  <si>
    <t>3 Days a Week</t>
  </si>
  <si>
    <t>2 Days a Week</t>
  </si>
  <si>
    <t>1 Day a Week</t>
  </si>
  <si>
    <t>Per Week</t>
  </si>
  <si>
    <t>Per Bi-Weekly</t>
  </si>
  <si>
    <t>Staff Type</t>
  </si>
  <si>
    <t>RECE Program Staff</t>
  </si>
  <si>
    <t>Non-RECE Program Staff</t>
  </si>
  <si>
    <t>RECE Child Care Supervisor</t>
  </si>
  <si>
    <t>Non-RECE Child Care Supervisor</t>
  </si>
  <si>
    <t>RECE Home Child Care Visitor</t>
  </si>
  <si>
    <t>Non-RECE Home Child Care Visitor</t>
  </si>
  <si>
    <t>Full Time</t>
  </si>
  <si>
    <t>Part Time</t>
  </si>
  <si>
    <t>Total</t>
  </si>
  <si>
    <t># of Staff On Payroll</t>
  </si>
  <si>
    <t>Average Wage $ Per Hour (Base + WEG (if applicable))</t>
  </si>
  <si>
    <r>
      <t xml:space="preserve">Child Care and Early Years Act, </t>
    </r>
    <r>
      <rPr>
        <sz val="11"/>
        <color theme="1"/>
        <rFont val="Calibri"/>
        <family val="2"/>
        <scheme val="minor"/>
      </rPr>
      <t>2014 (CCEYA), or anything a licensee requires the parent to purchase from the licensee, but does not include a non-base fee</t>
    </r>
  </si>
  <si>
    <t xml:space="preserve">between the parent and the licensee in respect of circumstances where the parent fails to meet the terms of the agreement (eg., fees for picking up a child late, </t>
  </si>
  <si>
    <t>fees to obtain items that the parent agreed to provide for their child but failed to provide), as defined in the CCEYA.</t>
  </si>
  <si>
    <t xml:space="preserve">I/we understand that the base fees as provided above are fees or part of a fee that is charged in respect of a child for child care, including anything a licensee is required to provide under the </t>
  </si>
  <si>
    <t>BASE FEES ATTESTATION</t>
  </si>
  <si>
    <t>Per Day</t>
  </si>
  <si>
    <t>Infant</t>
  </si>
  <si>
    <t>Half Day</t>
  </si>
  <si>
    <t>Full Day</t>
  </si>
  <si>
    <r>
      <t xml:space="preserve">Full Day (6 hours or more) or Half Day (&lt; 6 hrs)
</t>
    </r>
    <r>
      <rPr>
        <i/>
        <sz val="10"/>
        <color indexed="8"/>
        <rFont val="Calibri"/>
        <family val="2"/>
      </rPr>
      <t>(Select from drop down)</t>
    </r>
  </si>
  <si>
    <t>Column1</t>
  </si>
  <si>
    <t>Column2</t>
  </si>
  <si>
    <t>Column3</t>
  </si>
  <si>
    <t>Column4</t>
  </si>
  <si>
    <t>Column5</t>
  </si>
  <si>
    <t>Column6</t>
  </si>
  <si>
    <t>Column7</t>
  </si>
  <si>
    <t>or anything a licensee requires the parent to purchase from the licensee, but does not include a non-base fee</t>
  </si>
  <si>
    <t xml:space="preserve">"Base Fee" means any fees or part of a fee that is charged in respect of a child for child care, including anything a licensee is required to provide under the Child Care and Early Years Act, 2014 (CCEYA), </t>
  </si>
  <si>
    <t>as defined in the CCEYA</t>
  </si>
  <si>
    <t xml:space="preserve"> of circumstances where the parent fails to meet the terms of the agreement (eg., fees for picking up a child late, fees to obtain items that the parent agreed to provide  for their child but failed to provide), </t>
  </si>
  <si>
    <t>"Non-Base Fee"means any fees charged for optional items or optional services such as transportation or field trips, or any fees charged pursuant to an agreement between the parent and the licensee in respect</t>
  </si>
  <si>
    <t>Staffing Information</t>
  </si>
  <si>
    <t>Please complete all fields highlighted in green</t>
  </si>
  <si>
    <t>Agency Name:</t>
  </si>
  <si>
    <t>Legal Name:</t>
  </si>
  <si>
    <t>Contact Name:</t>
  </si>
  <si>
    <t>Phone No:</t>
  </si>
  <si>
    <t>Address:</t>
  </si>
  <si>
    <t>Email Address:</t>
  </si>
  <si>
    <t>Column9</t>
  </si>
  <si>
    <t>Licensed Capacity</t>
  </si>
  <si>
    <t>Capacity Information</t>
  </si>
  <si>
    <t>Preschool</t>
  </si>
  <si>
    <t>Kindergarten</t>
  </si>
  <si>
    <t>School Age</t>
  </si>
  <si>
    <t>TOTAL</t>
  </si>
  <si>
    <t>Full-Day Child Care</t>
  </si>
  <si>
    <t>Part-Time Child Care</t>
  </si>
  <si>
    <t>Before and/or after programs (6-12 yrs)</t>
  </si>
  <si>
    <t>Before and/or after programs (4-5 yrs)</t>
  </si>
  <si>
    <t>Hours of Operation Per Day</t>
  </si>
  <si>
    <t>Licensed Home Child Care (if applicable)</t>
  </si>
  <si>
    <t>Authorized Signing Officer (Type Full Name Here)</t>
  </si>
  <si>
    <t>Statement of Operations / Income Statement</t>
  </si>
  <si>
    <t>REVENUE DETAILS</t>
  </si>
  <si>
    <t>CHILDCARE FEES</t>
  </si>
  <si>
    <t>SUBSIDIES/GRANTS FROM REGION OF PEEL</t>
  </si>
  <si>
    <t>SUBSIDIES/GRANTS FROM REGION OF PEEL - DETAILS</t>
  </si>
  <si>
    <t>INVESTMENT INCOME</t>
  </si>
  <si>
    <t>Access / Start-Up</t>
  </si>
  <si>
    <t>311a</t>
  </si>
  <si>
    <t>CANADA EMERGENCY WAGE SUBSIDY (CEWS)</t>
  </si>
  <si>
    <t>321a</t>
  </si>
  <si>
    <t>Capital</t>
  </si>
  <si>
    <t>311b</t>
  </si>
  <si>
    <t>CANADA EMERGENCY COMMERCIAL RENT ASSISTANCE (CECRA) DISCOUNT</t>
  </si>
  <si>
    <t>321b</t>
  </si>
  <si>
    <t>COVID Outbreak Funding</t>
  </si>
  <si>
    <t>311c</t>
  </si>
  <si>
    <t>CANADA EMERGENCY RENT SUBSIDY (CERS)</t>
  </si>
  <si>
    <t>321c</t>
  </si>
  <si>
    <t>Emergency Child Care (ECC)</t>
  </si>
  <si>
    <t>311d</t>
  </si>
  <si>
    <t>OTHER REVENUE - Please Specify</t>
  </si>
  <si>
    <t>321d</t>
  </si>
  <si>
    <t>Federal Safe Restart Funding (SRF)</t>
  </si>
  <si>
    <t>311e</t>
  </si>
  <si>
    <t>321e</t>
  </si>
  <si>
    <t>Fee Assistance (Fee Subsidy)</t>
  </si>
  <si>
    <t>311f</t>
  </si>
  <si>
    <t xml:space="preserve">   TOTAL REVENUE</t>
  </si>
  <si>
    <t>General Operating Funding (Historical Allocation)</t>
  </si>
  <si>
    <t>311g</t>
  </si>
  <si>
    <t>EXPENSE DETAILS</t>
  </si>
  <si>
    <t>General Operating Funding (SWB)</t>
  </si>
  <si>
    <t>311h</t>
  </si>
  <si>
    <t>LHCC Base Funding</t>
  </si>
  <si>
    <t>311i</t>
  </si>
  <si>
    <t>Gross amounts only - Refer to FAIR Guideline - See link to the right:</t>
  </si>
  <si>
    <t>FAIR Guideline</t>
  </si>
  <si>
    <t>Mitigation Fund</t>
  </si>
  <si>
    <t>311j</t>
  </si>
  <si>
    <t>One-Time Transition Fund</t>
  </si>
  <si>
    <t>311k</t>
  </si>
  <si>
    <t>SALARY COSTS (SALARIES &amp; BENEFITS)</t>
  </si>
  <si>
    <t>Pay Equity</t>
  </si>
  <si>
    <t>311l</t>
  </si>
  <si>
    <t xml:space="preserve">   Salaries &amp; Benefits (excluding management fee)</t>
  </si>
  <si>
    <t>411a</t>
  </si>
  <si>
    <t>Phase 4 EYCC Funding</t>
  </si>
  <si>
    <t>311m</t>
  </si>
  <si>
    <t xml:space="preserve">   Other - please specify</t>
  </si>
  <si>
    <t>411b</t>
  </si>
  <si>
    <t>PPE &amp; Phase 3 EYCC Funding</t>
  </si>
  <si>
    <t>311n</t>
  </si>
  <si>
    <t>Program-Support-Funding-SNR-BASP</t>
  </si>
  <si>
    <t>311o</t>
  </si>
  <si>
    <t>OCCUPANCY</t>
  </si>
  <si>
    <t>Special Needs</t>
  </si>
  <si>
    <t>311p</t>
  </si>
  <si>
    <t xml:space="preserve">   Rental of Office / Building</t>
  </si>
  <si>
    <t>421a</t>
  </si>
  <si>
    <t>Special Purpose</t>
  </si>
  <si>
    <t>311q</t>
  </si>
  <si>
    <t xml:space="preserve">   Property Tax</t>
  </si>
  <si>
    <t>421b</t>
  </si>
  <si>
    <t>Stabilization</t>
  </si>
  <si>
    <t>311r</t>
  </si>
  <si>
    <t xml:space="preserve">   Property Insurance</t>
  </si>
  <si>
    <t>421c</t>
  </si>
  <si>
    <t>Sustainability / Reopening Fund</t>
  </si>
  <si>
    <t>311s</t>
  </si>
  <si>
    <t xml:space="preserve">   Mortgage Interest</t>
  </si>
  <si>
    <t>421d</t>
  </si>
  <si>
    <t>Transformation</t>
  </si>
  <si>
    <t>311t</t>
  </si>
  <si>
    <t xml:space="preserve">   Utilities</t>
  </si>
  <si>
    <t>421e</t>
  </si>
  <si>
    <t>Wage Enhancement Grant (WEG/HCCEG)</t>
  </si>
  <si>
    <t>311u</t>
  </si>
  <si>
    <t>421f</t>
  </si>
  <si>
    <t>Other - Please Specify</t>
  </si>
  <si>
    <t>311v</t>
  </si>
  <si>
    <t>311w</t>
  </si>
  <si>
    <t>Details</t>
  </si>
  <si>
    <t>NUTRITION</t>
  </si>
  <si>
    <t>311x</t>
  </si>
  <si>
    <t xml:space="preserve">   Food Costs</t>
  </si>
  <si>
    <t>431a</t>
  </si>
  <si>
    <t>311y</t>
  </si>
  <si>
    <t xml:space="preserve">   Catering Service</t>
  </si>
  <si>
    <t>431b</t>
  </si>
  <si>
    <t>311z</t>
  </si>
  <si>
    <t>431c</t>
  </si>
  <si>
    <t>PROGRAM</t>
  </si>
  <si>
    <t>LESS: Funds Recovery to the Region</t>
  </si>
  <si>
    <t>311AA</t>
  </si>
  <si>
    <t xml:space="preserve">   Program Supplies</t>
  </si>
  <si>
    <t>441a</t>
  </si>
  <si>
    <t>441b</t>
  </si>
  <si>
    <t>TOTAL SUBSIDIES/GRANTS FROM REGION OF PEEL</t>
  </si>
  <si>
    <t>ADMINISTRATION</t>
  </si>
  <si>
    <t xml:space="preserve">   Advertising and Promotions</t>
  </si>
  <si>
    <t>451a</t>
  </si>
  <si>
    <t>ADDITIONAL INFORMATION</t>
  </si>
  <si>
    <t xml:space="preserve">   Amortization / Depreciation</t>
  </si>
  <si>
    <t>451c</t>
  </si>
  <si>
    <t xml:space="preserve">   Auditing &amp; Bookkeeping</t>
  </si>
  <si>
    <t>451d</t>
  </si>
  <si>
    <t xml:space="preserve">   Bad Debts</t>
  </si>
  <si>
    <t>451e</t>
  </si>
  <si>
    <t>Related Party Transactions (if applicable)</t>
  </si>
  <si>
    <t xml:space="preserve">   Insurance</t>
  </si>
  <si>
    <t>451f</t>
  </si>
  <si>
    <t>Revenue</t>
  </si>
  <si>
    <t xml:space="preserve">   Interest and bank charges</t>
  </si>
  <si>
    <t>451g</t>
  </si>
  <si>
    <t xml:space="preserve">   Legal</t>
  </si>
  <si>
    <t>451h</t>
  </si>
  <si>
    <t>Expense:</t>
  </si>
  <si>
    <t xml:space="preserve">   Management Fee</t>
  </si>
  <si>
    <t>451i</t>
  </si>
  <si>
    <t xml:space="preserve">      Occupancy</t>
  </si>
  <si>
    <t>960a</t>
  </si>
  <si>
    <t xml:space="preserve">   Office and General</t>
  </si>
  <si>
    <t>451j</t>
  </si>
  <si>
    <t xml:space="preserve">      Supplies</t>
  </si>
  <si>
    <t>960b</t>
  </si>
  <si>
    <t xml:space="preserve">   Telephone &amp; Internet</t>
  </si>
  <si>
    <t>451k</t>
  </si>
  <si>
    <t xml:space="preserve">      Repairs</t>
  </si>
  <si>
    <t>960c</t>
  </si>
  <si>
    <t xml:space="preserve">   Professional and Consulting Fees</t>
  </si>
  <si>
    <t>451l</t>
  </si>
  <si>
    <t xml:space="preserve">      Others</t>
  </si>
  <si>
    <t>960d</t>
  </si>
  <si>
    <t>451m</t>
  </si>
  <si>
    <t>Net Excess (Deficiency)</t>
  </si>
  <si>
    <t>MAINTENANCE</t>
  </si>
  <si>
    <t xml:space="preserve">   Repairs &amp; Maintenance</t>
  </si>
  <si>
    <t>461a</t>
  </si>
  <si>
    <t>461b</t>
  </si>
  <si>
    <t>OTHERS</t>
  </si>
  <si>
    <t>471a</t>
  </si>
  <si>
    <t xml:space="preserve">   TOTAL EXPENSES</t>
  </si>
  <si>
    <t xml:space="preserve">   CURRENT INCOME (LOSS) OR SURPLUS (DEFICIENCY) </t>
  </si>
  <si>
    <t>500b</t>
  </si>
  <si>
    <t>Statement of Financial Position / Balance Sheet</t>
  </si>
  <si>
    <t>ASSETS</t>
  </si>
  <si>
    <t>CASH / BANK</t>
  </si>
  <si>
    <t>SHORT TERM INVESTMENTS</t>
  </si>
  <si>
    <t>110a</t>
  </si>
  <si>
    <t>ACCOUNTS RECEIVABLE (NET OF ALLOWANCE)</t>
  </si>
  <si>
    <t>DUE FROM REGION OF PEEL</t>
  </si>
  <si>
    <t>111a</t>
  </si>
  <si>
    <t>TOTAL CURRENT ASSETS</t>
  </si>
  <si>
    <t xml:space="preserve">    Due from Shareholder(s)</t>
  </si>
  <si>
    <t xml:space="preserve">    Due to Shareholder(s)</t>
  </si>
  <si>
    <t>CAPITAL ASSETS (NET OF AMORTIZATION)</t>
  </si>
  <si>
    <t>TOTAL NON-CURRENT ASSETS (NET OF AMORTIZATION)</t>
  </si>
  <si>
    <t>TOTAL ASSETS</t>
  </si>
  <si>
    <t>LIABILITIES</t>
  </si>
  <si>
    <t>BANK INDEBTEDNESS</t>
  </si>
  <si>
    <t>ACCOUNTS PAYABLE &amp; ACCRUED LIABILITIES</t>
  </si>
  <si>
    <t>DUE TO REGION OF PEEL</t>
  </si>
  <si>
    <t>211a</t>
  </si>
  <si>
    <t>DEFERRED REVENUE</t>
  </si>
  <si>
    <t>SHORT TERM LOANS</t>
  </si>
  <si>
    <t>CURRENT LIABILITIES</t>
  </si>
  <si>
    <t>MORTGAGE</t>
  </si>
  <si>
    <t>OTHER LOANS</t>
  </si>
  <si>
    <t>TOTAL NON-CURRENT LIABILITIES</t>
  </si>
  <si>
    <t>TOTAL LIABILITIES</t>
  </si>
  <si>
    <t>EQUITY / NET ASSETS</t>
  </si>
  <si>
    <t>RETAINED EARNINGS / ACCUMULATED SURPLUS (DEFICIT)</t>
  </si>
  <si>
    <t>RESERVE (IF APPLICABLE)</t>
  </si>
  <si>
    <t>TOTAL EQUITY OR NET ASSETS</t>
  </si>
  <si>
    <t>RETAINED EARNINGS / ACCUMULATED SURPLUS (DEFICIT) DETAILS</t>
  </si>
  <si>
    <t>RETAINED EARNINGS / ACCUMULATED SURPLUS (DEFICIT), BEGINNING BALANCE</t>
  </si>
  <si>
    <t>500a</t>
  </si>
  <si>
    <t>ADD: CURRENT INCOME (LOSS) / SURPLUS (DEFICITS)</t>
  </si>
  <si>
    <t>LESS: DIVIDENDS PAID</t>
  </si>
  <si>
    <t>500c</t>
  </si>
  <si>
    <t>500d</t>
  </si>
  <si>
    <t>RETAINED EARNINGS / ACCUMULATED SURPLUS (DEFICIT), ENDING BALANCE</t>
  </si>
  <si>
    <t>Financial Statement Fiscal Year</t>
  </si>
  <si>
    <r>
      <t xml:space="preserve">Billing Frequency
</t>
    </r>
    <r>
      <rPr>
        <i/>
        <sz val="10"/>
        <color indexed="8"/>
        <rFont val="Calibri"/>
        <family val="2"/>
      </rPr>
      <t>(Select from drop down)</t>
    </r>
  </si>
  <si>
    <t>LIQUIDITY</t>
  </si>
  <si>
    <t>OUTPUT</t>
  </si>
  <si>
    <t>BENCHMARK</t>
  </si>
  <si>
    <t>SCORE RANGE</t>
  </si>
  <si>
    <t>SCORE</t>
  </si>
  <si>
    <t>WEIGHT</t>
  </si>
  <si>
    <t>WEIGHTED-SCORE</t>
  </si>
  <si>
    <t>1. CURRENT RATIO</t>
  </si>
  <si>
    <t>115/215</t>
  </si>
  <si>
    <t>&gt;1.0</t>
  </si>
  <si>
    <t>&lt;0.25 = 0</t>
  </si>
  <si>
    <t>&gt;=0.25 and &lt;1.0 = 50</t>
  </si>
  <si>
    <t>&gt;=1.0 = 100</t>
  </si>
  <si>
    <t>LIQUID ASSETS COVERAGE</t>
  </si>
  <si>
    <t>(110+110a+111)/(490-451c) x 1/12)</t>
  </si>
  <si>
    <t>&gt;3 months</t>
  </si>
  <si>
    <t>&lt;1 = 0</t>
  </si>
  <si>
    <t>&gt;=1 and &lt;3 = 50</t>
  </si>
  <si>
    <t>&gt;=3 = 100</t>
  </si>
  <si>
    <t>LEVERAGE</t>
  </si>
  <si>
    <t>3. DEBT-TO-ASSET RATIO</t>
  </si>
  <si>
    <t>220/120</t>
  </si>
  <si>
    <t>&lt;0.4</t>
  </si>
  <si>
    <t>&gt;=0.6 = 0</t>
  </si>
  <si>
    <t>&gt;0.4 and &lt;0.6 = 50</t>
  </si>
  <si>
    <t>&lt;=0.4 = 100</t>
  </si>
  <si>
    <t>PROFITABILITY</t>
  </si>
  <si>
    <t>4. Net Profit Margin</t>
  </si>
  <si>
    <t>500b/325</t>
  </si>
  <si>
    <t>&gt;=6%</t>
  </si>
  <si>
    <t>&lt;0 = 0</t>
  </si>
  <si>
    <t>&gt;=0 and &lt;6% = 75</t>
  </si>
  <si>
    <t>&gt;=6% = 100</t>
  </si>
  <si>
    <t>FINAL SCORE &gt;&gt;&gt;</t>
  </si>
  <si>
    <t>Health Score</t>
  </si>
  <si>
    <t>YES</t>
  </si>
  <si>
    <t>NO</t>
  </si>
  <si>
    <t># of Active Homes -Home Child Care Only</t>
  </si>
  <si>
    <t>Column22</t>
  </si>
  <si>
    <t>Column8</t>
  </si>
  <si>
    <t>Column23</t>
  </si>
  <si>
    <t>Site Name (if applicable):</t>
  </si>
  <si>
    <t>Reasonability Control</t>
  </si>
  <si>
    <t>Column82</t>
  </si>
  <si>
    <t xml:space="preserve">I/we understand that the non-base fees as provided fees are charged for optional items or optional services such as transportation or field trips, or any fees charged pursuant to an agreement </t>
  </si>
  <si>
    <t>Video</t>
  </si>
  <si>
    <t>Column24</t>
  </si>
  <si>
    <t>Canada-Wide Early Learning and Child Care 
EXPRESSION OF INTEREST</t>
  </si>
  <si>
    <t>Canada-Wide Early Learning and Child Care 
MARKET BASE FEES</t>
  </si>
  <si>
    <t>NOTE: Selecting 'Yes' DOES NOT imply "Opted In".</t>
  </si>
  <si>
    <t>Canada-Wide Early Learning and Child Care 
AGENCY INFORMATION</t>
  </si>
  <si>
    <t xml:space="preserve">Infant </t>
  </si>
  <si>
    <t xml:space="preserve">Toddler </t>
  </si>
  <si>
    <t>Kindergarten - FDK</t>
  </si>
  <si>
    <t>Kindergarten - Before/After</t>
  </si>
  <si>
    <t>ARE YOU INTERESTED IN THE CANADA-WIDE EARLY LEARNING AND CHILD CARE (CWELCC) FUNDING?</t>
  </si>
  <si>
    <r>
      <t>Total Fees $ (</t>
    </r>
    <r>
      <rPr>
        <b/>
        <u/>
        <sz val="11"/>
        <color theme="1"/>
        <rFont val="Calibri"/>
        <family val="2"/>
        <scheme val="minor"/>
      </rPr>
      <t>as at Dec 31, 2021</t>
    </r>
    <r>
      <rPr>
        <b/>
        <sz val="11"/>
        <color theme="1"/>
        <rFont val="Calibri"/>
        <family val="2"/>
        <scheme val="minor"/>
      </rPr>
      <t>)</t>
    </r>
  </si>
  <si>
    <t>I/we understand that increasing base fees after March 27, 2022 was NOT permitted, unless we communicated to parents prior to March 27, 2022. The base fees as provided above are the most up-to-date fees charged to families who are paying market fees.</t>
  </si>
  <si>
    <r>
      <t xml:space="preserve">Non-Base Items
</t>
    </r>
    <r>
      <rPr>
        <i/>
        <sz val="10"/>
        <color indexed="8"/>
        <rFont val="Calibri"/>
        <family val="2"/>
      </rPr>
      <t>(See Definitions Tab)</t>
    </r>
  </si>
  <si>
    <r>
      <t xml:space="preserve">Base Fee
</t>
    </r>
    <r>
      <rPr>
        <i/>
        <sz val="10"/>
        <color indexed="8"/>
        <rFont val="Calibri"/>
        <family val="2"/>
      </rPr>
      <t>(See Definitions Tab)</t>
    </r>
  </si>
  <si>
    <t>Licence Number(s):</t>
  </si>
  <si>
    <r>
      <t xml:space="preserve">Total </t>
    </r>
    <r>
      <rPr>
        <b/>
        <u/>
        <sz val="11"/>
        <color theme="1"/>
        <rFont val="Calibri"/>
        <family val="2"/>
        <scheme val="minor"/>
      </rPr>
      <t>Fees</t>
    </r>
    <r>
      <rPr>
        <b/>
        <sz val="11"/>
        <color theme="1"/>
        <rFont val="Calibri"/>
        <family val="2"/>
        <scheme val="minor"/>
      </rPr>
      <t xml:space="preserve"> $ (as at </t>
    </r>
    <r>
      <rPr>
        <b/>
        <u/>
        <sz val="11"/>
        <color theme="1"/>
        <rFont val="Calibri"/>
        <family val="2"/>
        <scheme val="minor"/>
      </rPr>
      <t>Mar 27, 2022</t>
    </r>
    <r>
      <rPr>
        <b/>
        <sz val="11"/>
        <color theme="1"/>
        <rFont val="Calibri"/>
        <family val="2"/>
        <scheme val="minor"/>
      </rPr>
      <t>)</t>
    </r>
  </si>
  <si>
    <t>Definitions:</t>
  </si>
  <si>
    <t>Canada-Wide Early Learning and Child Care 
STAFFING INFORMATION</t>
  </si>
  <si>
    <t>Days of Closure</t>
  </si>
  <si>
    <t>Christmas Break</t>
  </si>
  <si>
    <t>March Break</t>
  </si>
  <si>
    <t>July</t>
  </si>
  <si>
    <t>August</t>
  </si>
  <si>
    <t>Professional Development</t>
  </si>
  <si>
    <t>Other</t>
  </si>
  <si>
    <t>If Closed, are full fee parents charged (Yes or No)</t>
  </si>
  <si>
    <t>Program Closed?   
(# of days)</t>
  </si>
  <si>
    <t>Program Closed? 
(Yes or No)</t>
  </si>
  <si>
    <t>Yes</t>
  </si>
  <si>
    <t>No</t>
  </si>
  <si>
    <t>Canada-Wide Early Learning and Child Care 
DAYS OF CLOSURE</t>
  </si>
  <si>
    <t>Additional Comments</t>
  </si>
  <si>
    <t>PLEASE INCLUDE A COPY OF YOUR RECENT FINANCIAL STATEMENTS</t>
  </si>
  <si>
    <t>Click on box and select from dropdown</t>
  </si>
  <si>
    <t>Family Age Grouping</t>
  </si>
  <si>
    <t>When did your agency communicate the 2022 rate increase to parents? Please provide date --------&gt;</t>
  </si>
  <si>
    <t>When do the 2022 rates become effective? Please provide date -------------------------------------------&gt;</t>
  </si>
  <si>
    <t>Do not include staff such as:</t>
  </si>
  <si>
    <t>Mandatory Benefits %</t>
  </si>
  <si>
    <t xml:space="preserve">   • Special Needs Resource - Funded resource teachers/consultants and supplemental staff</t>
  </si>
  <si>
    <t xml:space="preserve">   • Cook, custodial and other non-program staff positions.</t>
  </si>
  <si>
    <t xml:space="preserve">   • Staff hired through a third party (i.e., temp agency)</t>
  </si>
  <si>
    <t>Full-time employment is defined as work of 30 hours or more per week; </t>
  </si>
  <si>
    <t>Part-time employment is work of less than 30 hours per week</t>
  </si>
  <si>
    <t>Actual Enrollment (as of June 30)</t>
  </si>
  <si>
    <t>First Year of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</si>
</sst>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 #,##0_-;\-* #,##0_-;_-* &quot;-&quot;??_-;_-@_-"/>
    <numFmt numFmtId="165" formatCode="_(* #,##0.00_);_(* \(#,##0.00\);_(* &quot;-&quot;??_);_(@_)"/>
    <numFmt numFmtId="166" formatCode="&quot;$&quot;#,##0;[Red]\(&quot;$&quot;#,##0\)"/>
    <numFmt numFmtId="167" formatCode="0.0%"/>
    <numFmt numFmtId="168" formatCode="#,##0.00;[Red]#,##0.00"/>
    <numFmt numFmtId="169" formatCode="0.0"/>
    <numFmt numFmtId="170" formatCode="&quot;$&quot;#,##0.00;[Red]\(&quot;$&quot;#,##0.00\)"/>
  </numFmts>
  <fonts count="49" x14ac:knownFonts="1">
    <font>
      <sz val="11"/>
      <color theme="1"/>
      <name val="Calibri"/>
      <family val="2"/>
      <scheme val="minor"/>
    </font>
    <font>
      <sz val="11"/>
      <color theme="1"/>
      <name val="Calibri"/>
      <family val="2"/>
      <scheme val="minor"/>
    </font>
    <font>
      <sz val="18"/>
      <color theme="3"/>
      <name val="Calibri Light"/>
      <family val="2"/>
      <scheme val="maj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i/>
      <sz val="10"/>
      <color indexed="8"/>
      <name val="Calibri"/>
      <family val="2"/>
    </font>
    <font>
      <b/>
      <u/>
      <sz val="11"/>
      <color theme="1"/>
      <name val="Calibri"/>
      <family val="2"/>
      <scheme val="minor"/>
    </font>
    <font>
      <i/>
      <sz val="11"/>
      <color theme="1"/>
      <name val="Calibri"/>
      <family val="2"/>
      <scheme val="minor"/>
    </font>
    <font>
      <b/>
      <sz val="18"/>
      <color theme="3"/>
      <name val="Arial"/>
      <family val="2"/>
    </font>
    <font>
      <b/>
      <sz val="15"/>
      <color theme="3"/>
      <name val="Arial"/>
      <family val="2"/>
    </font>
    <font>
      <b/>
      <sz val="30"/>
      <color theme="0"/>
      <name val="Calibri"/>
      <family val="2"/>
      <scheme val="minor"/>
    </font>
    <font>
      <b/>
      <sz val="15"/>
      <color theme="0"/>
      <name val="Calibri"/>
      <family val="2"/>
      <scheme val="minor"/>
    </font>
    <font>
      <b/>
      <sz val="12"/>
      <name val="Calibri"/>
      <family val="2"/>
      <scheme val="minor"/>
    </font>
    <font>
      <sz val="11"/>
      <color indexed="8"/>
      <name val="Calibri"/>
      <family val="2"/>
    </font>
    <font>
      <sz val="14"/>
      <name val="Calibri"/>
      <family val="2"/>
      <scheme val="minor"/>
    </font>
    <font>
      <sz val="14"/>
      <color theme="1"/>
      <name val="Calibri"/>
      <family val="2"/>
      <scheme val="minor"/>
    </font>
    <font>
      <sz val="11"/>
      <name val="Calibri"/>
      <family val="2"/>
      <scheme val="minor"/>
    </font>
    <font>
      <u/>
      <sz val="11"/>
      <color theme="10"/>
      <name val="Calibri"/>
      <family val="2"/>
      <scheme val="minor"/>
    </font>
    <font>
      <b/>
      <sz val="18"/>
      <name val="Arial"/>
      <family val="2"/>
    </font>
    <font>
      <i/>
      <sz val="10"/>
      <color rgb="FFFF0000"/>
      <name val="Arial"/>
      <family val="2"/>
    </font>
    <font>
      <sz val="10"/>
      <name val="Arial"/>
      <family val="2"/>
    </font>
    <font>
      <sz val="10"/>
      <color theme="1"/>
      <name val="Arial"/>
      <family val="2"/>
    </font>
    <font>
      <b/>
      <i/>
      <sz val="10"/>
      <name val="Arial"/>
      <family val="2"/>
    </font>
    <font>
      <b/>
      <sz val="10"/>
      <name val="Arial"/>
      <family val="2"/>
    </font>
    <font>
      <b/>
      <sz val="10"/>
      <color rgb="FFFF0000"/>
      <name val="Arial"/>
      <family val="2"/>
    </font>
    <font>
      <sz val="12"/>
      <color theme="1"/>
      <name val="Calibri"/>
      <family val="2"/>
      <scheme val="minor"/>
    </font>
    <font>
      <u/>
      <sz val="11"/>
      <color theme="1"/>
      <name val="Calibri"/>
      <family val="2"/>
      <scheme val="minor"/>
    </font>
    <font>
      <b/>
      <i/>
      <sz val="11"/>
      <color theme="1"/>
      <name val="Calibri"/>
      <family val="2"/>
      <scheme val="minor"/>
    </font>
    <font>
      <i/>
      <sz val="10"/>
      <name val="Arial"/>
      <family val="2"/>
    </font>
    <font>
      <sz val="18"/>
      <color rgb="FFFF0000"/>
      <name val="Calibri"/>
      <family val="2"/>
      <scheme val="minor"/>
    </font>
    <font>
      <i/>
      <u/>
      <sz val="18"/>
      <color theme="1"/>
      <name val="Calibri"/>
      <family val="2"/>
      <scheme val="minor"/>
    </font>
    <font>
      <sz val="8"/>
      <name val="Calibri"/>
      <family val="2"/>
      <scheme val="minor"/>
    </font>
    <font>
      <b/>
      <sz val="14"/>
      <color theme="3"/>
      <name val="Calibri Light"/>
      <family val="2"/>
      <scheme val="major"/>
    </font>
    <font>
      <sz val="10"/>
      <color theme="1"/>
      <name val="Calibri"/>
      <family val="2"/>
      <scheme val="minor"/>
    </font>
    <font>
      <b/>
      <sz val="12"/>
      <color theme="1"/>
      <name val="Arial"/>
      <family val="2"/>
    </font>
    <font>
      <sz val="28"/>
      <color rgb="FFFF0000"/>
      <name val="Calibri"/>
      <family val="2"/>
      <scheme val="minor"/>
    </font>
    <font>
      <b/>
      <sz val="31"/>
      <color theme="1"/>
      <name val="Calibri"/>
      <family val="2"/>
      <scheme val="minor"/>
    </font>
    <font>
      <sz val="13"/>
      <color theme="1"/>
      <name val="Calibri"/>
      <family val="2"/>
      <scheme val="minor"/>
    </font>
    <font>
      <u/>
      <sz val="28"/>
      <color theme="4"/>
      <name val="Calibri"/>
      <family val="2"/>
      <scheme val="minor"/>
    </font>
    <font>
      <sz val="28"/>
      <color theme="4"/>
      <name val="Calibri"/>
      <family val="2"/>
      <scheme val="minor"/>
    </font>
    <font>
      <b/>
      <sz val="11"/>
      <color rgb="FFFF0000"/>
      <name val="Calibri"/>
      <family val="2"/>
      <scheme val="minor"/>
    </font>
    <font>
      <b/>
      <sz val="11"/>
      <name val="Calibri"/>
      <family val="2"/>
      <scheme val="minor"/>
    </font>
    <font>
      <b/>
      <sz val="18"/>
      <color theme="1"/>
      <name val="Calibri"/>
      <family val="2"/>
      <scheme val="minor"/>
    </font>
    <font>
      <b/>
      <sz val="25"/>
      <color theme="0"/>
      <name val="Calibri"/>
      <family val="2"/>
      <scheme val="minor"/>
    </font>
    <font>
      <b/>
      <sz val="20"/>
      <color rgb="FFFF0000"/>
      <name val="Calibri"/>
      <family val="2"/>
      <scheme val="minor"/>
    </font>
    <font>
      <b/>
      <u/>
      <sz val="13"/>
      <color theme="1"/>
      <name val="Calibri"/>
      <family val="2"/>
      <scheme val="minor"/>
    </font>
    <font>
      <b/>
      <sz val="13"/>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rgb="FF00B050"/>
        <bgColor indexed="64"/>
      </patternFill>
    </fill>
    <fill>
      <patternFill patternType="solid">
        <fgColor theme="7" tint="0.79998168889431442"/>
        <bgColor indexed="64"/>
      </patternFill>
    </fill>
    <fill>
      <patternFill patternType="solid">
        <fgColor theme="4"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5" fontId="15" fillId="0" borderId="0" applyFont="0" applyFill="0" applyBorder="0" applyAlignment="0" applyProtection="0"/>
    <xf numFmtId="0" fontId="19" fillId="0" borderId="0" applyNumberFormat="0" applyFill="0" applyBorder="0" applyAlignment="0" applyProtection="0"/>
  </cellStyleXfs>
  <cellXfs count="380">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164" fontId="0" fillId="0" borderId="19" xfId="1" applyNumberFormat="1" applyFont="1" applyBorder="1"/>
    <xf numFmtId="164" fontId="0" fillId="0" borderId="1" xfId="1" applyNumberFormat="1" applyFont="1" applyBorder="1"/>
    <xf numFmtId="164" fontId="0" fillId="0" borderId="20" xfId="1" applyNumberFormat="1" applyFont="1" applyBorder="1"/>
    <xf numFmtId="164" fontId="0" fillId="0" borderId="23" xfId="1" applyNumberFormat="1" applyFont="1" applyBorder="1"/>
    <xf numFmtId="164" fontId="0" fillId="0" borderId="0" xfId="1" applyNumberFormat="1" applyFont="1"/>
    <xf numFmtId="44" fontId="0" fillId="0" borderId="29" xfId="2" applyFont="1" applyBorder="1"/>
    <xf numFmtId="0" fontId="5" fillId="0" borderId="0" xfId="0" applyFont="1"/>
    <xf numFmtId="0" fontId="5" fillId="0" borderId="19" xfId="0" applyFont="1" applyBorder="1" applyAlignment="1">
      <alignment horizontal="center"/>
    </xf>
    <xf numFmtId="0" fontId="5" fillId="0" borderId="1" xfId="0" applyFont="1" applyBorder="1" applyAlignment="1">
      <alignment horizontal="center"/>
    </xf>
    <xf numFmtId="0" fontId="5" fillId="0" borderId="20" xfId="0" applyFont="1" applyBorder="1" applyAlignment="1">
      <alignment horizontal="center"/>
    </xf>
    <xf numFmtId="0" fontId="9" fillId="0" borderId="0" xfId="0" applyFont="1"/>
    <xf numFmtId="0" fontId="0" fillId="0" borderId="10" xfId="0" applyBorder="1"/>
    <xf numFmtId="0" fontId="0" fillId="4" borderId="1" xfId="0" applyFont="1" applyFill="1" applyBorder="1" applyAlignment="1" applyProtection="1">
      <alignment horizontal="center" vertical="center"/>
      <protection locked="0"/>
    </xf>
    <xf numFmtId="0" fontId="0" fillId="3" borderId="0" xfId="0" applyFill="1"/>
    <xf numFmtId="0" fontId="10" fillId="3" borderId="0" xfId="4" applyFont="1" applyFill="1" applyBorder="1" applyAlignment="1" applyProtection="1">
      <alignment horizontal="left"/>
    </xf>
    <xf numFmtId="0" fontId="11" fillId="3" borderId="0" xfId="4" applyFont="1" applyFill="1" applyBorder="1" applyAlignment="1" applyProtection="1">
      <alignment horizontal="left"/>
    </xf>
    <xf numFmtId="0" fontId="13" fillId="3" borderId="0" xfId="0" applyFont="1" applyFill="1"/>
    <xf numFmtId="49" fontId="17" fillId="3" borderId="0" xfId="5" applyNumberFormat="1" applyFont="1" applyFill="1" applyBorder="1" applyAlignment="1" applyProtection="1">
      <alignment horizontal="left" vertical="center" wrapText="1"/>
    </xf>
    <xf numFmtId="0" fontId="14" fillId="0" borderId="0" xfId="0" applyFont="1" applyAlignment="1">
      <alignment horizontal="center" vertical="center"/>
    </xf>
    <xf numFmtId="0" fontId="17" fillId="3" borderId="0" xfId="0" applyFont="1" applyFill="1"/>
    <xf numFmtId="0" fontId="16" fillId="3" borderId="0" xfId="0" applyFont="1" applyFill="1"/>
    <xf numFmtId="49" fontId="17" fillId="3" borderId="0" xfId="0" applyNumberFormat="1" applyFont="1" applyFill="1" applyAlignment="1">
      <alignment horizontal="center" vertical="center"/>
    </xf>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0" fillId="3" borderId="13" xfId="0" applyFill="1" applyBorder="1"/>
    <xf numFmtId="0" fontId="6" fillId="0" borderId="0" xfId="0" applyFont="1"/>
    <xf numFmtId="0" fontId="6" fillId="3" borderId="0" xfId="0" applyFont="1" applyFill="1"/>
    <xf numFmtId="0" fontId="0" fillId="3" borderId="0" xfId="0" applyFill="1" applyBorder="1"/>
    <xf numFmtId="0" fontId="0" fillId="3" borderId="0" xfId="0" applyFill="1" applyAlignment="1">
      <alignment horizontal="center"/>
    </xf>
    <xf numFmtId="0" fontId="0" fillId="3" borderId="1" xfId="0" applyFill="1" applyBorder="1"/>
    <xf numFmtId="0" fontId="0" fillId="3" borderId="16" xfId="0" applyFill="1" applyBorder="1"/>
    <xf numFmtId="0" fontId="0" fillId="3" borderId="19" xfId="0" applyFill="1" applyBorder="1"/>
    <xf numFmtId="0" fontId="0" fillId="3" borderId="21" xfId="0" applyFill="1" applyBorder="1"/>
    <xf numFmtId="0" fontId="0" fillId="3" borderId="23" xfId="0" applyFill="1" applyBorder="1" applyAlignment="1">
      <alignment horizontal="center"/>
    </xf>
    <xf numFmtId="0" fontId="0" fillId="4" borderId="20" xfId="0" applyFill="1" applyBorder="1" applyAlignment="1">
      <alignment horizontal="center"/>
    </xf>
    <xf numFmtId="0" fontId="5" fillId="3" borderId="0" xfId="0" applyFont="1" applyFill="1"/>
    <xf numFmtId="44" fontId="0" fillId="4" borderId="32" xfId="2" applyFont="1" applyFill="1" applyBorder="1" applyProtection="1">
      <protection locked="0"/>
    </xf>
    <xf numFmtId="164" fontId="0" fillId="4" borderId="19" xfId="1" applyNumberFormat="1" applyFont="1" applyFill="1" applyBorder="1" applyProtection="1">
      <protection locked="0"/>
    </xf>
    <xf numFmtId="164" fontId="0" fillId="4" borderId="1" xfId="1" applyNumberFormat="1" applyFont="1" applyFill="1" applyBorder="1" applyProtection="1">
      <protection locked="0"/>
    </xf>
    <xf numFmtId="44" fontId="0" fillId="4" borderId="29" xfId="2" applyFont="1" applyFill="1" applyBorder="1" applyProtection="1">
      <protection locked="0"/>
    </xf>
    <xf numFmtId="44" fontId="0" fillId="4" borderId="30" xfId="2" applyFont="1" applyFill="1" applyBorder="1" applyProtection="1">
      <protection locked="0"/>
    </xf>
    <xf numFmtId="164" fontId="0" fillId="4" borderId="21" xfId="1" applyNumberFormat="1" applyFont="1" applyFill="1" applyBorder="1" applyProtection="1">
      <protection locked="0"/>
    </xf>
    <xf numFmtId="164" fontId="0" fillId="4" borderId="22" xfId="1" applyNumberFormat="1" applyFont="1" applyFill="1" applyBorder="1" applyProtection="1">
      <protection locked="0"/>
    </xf>
    <xf numFmtId="44" fontId="0" fillId="4" borderId="1" xfId="2" applyNumberFormat="1" applyFont="1" applyFill="1" applyBorder="1" applyProtection="1">
      <protection locked="0"/>
    </xf>
    <xf numFmtId="0" fontId="0" fillId="0" borderId="0" xfId="0" applyBorder="1" applyProtection="1">
      <protection locked="0"/>
    </xf>
    <xf numFmtId="0" fontId="6" fillId="3" borderId="0" xfId="0" applyFont="1" applyFill="1" applyBorder="1" applyProtection="1">
      <protection locked="0"/>
    </xf>
    <xf numFmtId="0" fontId="20" fillId="3" borderId="6" xfId="0" applyFont="1" applyFill="1" applyBorder="1" applyAlignment="1">
      <alignment horizontal="left"/>
    </xf>
    <xf numFmtId="0" fontId="21" fillId="3" borderId="9" xfId="0" applyFont="1" applyFill="1" applyBorder="1"/>
    <xf numFmtId="0" fontId="22" fillId="3" borderId="9" xfId="0" applyFont="1" applyFill="1" applyBorder="1" applyAlignment="1">
      <alignment horizontal="left"/>
    </xf>
    <xf numFmtId="0" fontId="22" fillId="7" borderId="1" xfId="0" applyFont="1" applyFill="1" applyBorder="1" applyAlignment="1">
      <alignment horizontal="right"/>
    </xf>
    <xf numFmtId="166" fontId="22" fillId="3" borderId="1" xfId="0" applyNumberFormat="1" applyFont="1" applyFill="1" applyBorder="1"/>
    <xf numFmtId="0" fontId="8" fillId="3" borderId="0" xfId="0" applyFont="1" applyFill="1"/>
    <xf numFmtId="0" fontId="23" fillId="3" borderId="0" xfId="0" applyFont="1" applyFill="1"/>
    <xf numFmtId="0" fontId="22" fillId="3" borderId="0" xfId="0" applyFont="1" applyFill="1" applyAlignment="1">
      <alignment horizontal="left"/>
    </xf>
    <xf numFmtId="0" fontId="24" fillId="3" borderId="9" xfId="0" applyFont="1" applyFill="1" applyBorder="1"/>
    <xf numFmtId="0" fontId="25" fillId="7" borderId="1" xfId="0" applyFont="1" applyFill="1" applyBorder="1" applyAlignment="1">
      <alignment horizontal="right"/>
    </xf>
    <xf numFmtId="166" fontId="25" fillId="3" borderId="1" xfId="0" applyNumberFormat="1" applyFont="1" applyFill="1" applyBorder="1"/>
    <xf numFmtId="0" fontId="26" fillId="3" borderId="9" xfId="0" applyFont="1" applyFill="1" applyBorder="1" applyAlignment="1">
      <alignment horizontal="left"/>
    </xf>
    <xf numFmtId="0" fontId="19" fillId="3" borderId="0" xfId="6" applyFill="1" applyBorder="1" applyProtection="1">
      <protection locked="0"/>
    </xf>
    <xf numFmtId="0" fontId="27" fillId="3" borderId="0" xfId="0" applyFont="1" applyFill="1"/>
    <xf numFmtId="0" fontId="20" fillId="3" borderId="9" xfId="0" applyFont="1" applyFill="1" applyBorder="1" applyAlignment="1">
      <alignment horizontal="left"/>
    </xf>
    <xf numFmtId="0" fontId="25" fillId="3" borderId="9" xfId="0" applyFont="1" applyFill="1" applyBorder="1" applyAlignment="1">
      <alignment horizontal="left"/>
    </xf>
    <xf numFmtId="0" fontId="25" fillId="7" borderId="15" xfId="0" applyFont="1" applyFill="1" applyBorder="1" applyAlignment="1">
      <alignment horizontal="right"/>
    </xf>
    <xf numFmtId="166" fontId="25" fillId="3" borderId="25" xfId="0" applyNumberFormat="1" applyFont="1" applyFill="1" applyBorder="1"/>
    <xf numFmtId="0" fontId="22" fillId="7" borderId="15" xfId="0" applyFont="1" applyFill="1" applyBorder="1" applyAlignment="1">
      <alignment horizontal="right"/>
    </xf>
    <xf numFmtId="0" fontId="5" fillId="3" borderId="10" xfId="0" applyFont="1" applyFill="1" applyBorder="1"/>
    <xf numFmtId="0" fontId="0" fillId="3" borderId="28" xfId="0" applyFill="1" applyBorder="1"/>
    <xf numFmtId="0" fontId="4" fillId="3" borderId="0" xfId="0" applyFont="1" applyFill="1"/>
    <xf numFmtId="0" fontId="25" fillId="3" borderId="0" xfId="0" applyFont="1" applyFill="1" applyAlignment="1">
      <alignment horizontal="left"/>
    </xf>
    <xf numFmtId="166" fontId="5" fillId="3" borderId="1" xfId="0" applyNumberFormat="1" applyFont="1" applyFill="1" applyBorder="1"/>
    <xf numFmtId="0" fontId="5" fillId="3" borderId="7" xfId="0" applyFont="1" applyFill="1" applyBorder="1"/>
    <xf numFmtId="0" fontId="5" fillId="3" borderId="8" xfId="0" applyFont="1" applyFill="1" applyBorder="1"/>
    <xf numFmtId="0" fontId="28" fillId="3" borderId="9" xfId="0" applyFont="1" applyFill="1" applyBorder="1"/>
    <xf numFmtId="0" fontId="0" fillId="3" borderId="0" xfId="0" applyFill="1" applyAlignment="1">
      <alignment horizontal="right"/>
    </xf>
    <xf numFmtId="0" fontId="0" fillId="3" borderId="10" xfId="0" applyFill="1" applyBorder="1" applyAlignment="1">
      <alignment horizontal="center"/>
    </xf>
    <xf numFmtId="0" fontId="0" fillId="7" borderId="1" xfId="0" applyFill="1" applyBorder="1" applyAlignment="1">
      <alignment horizontal="right"/>
    </xf>
    <xf numFmtId="166" fontId="22" fillId="3" borderId="12" xfId="0" applyNumberFormat="1" applyFont="1" applyFill="1" applyBorder="1"/>
    <xf numFmtId="166" fontId="22" fillId="3" borderId="0" xfId="0" applyNumberFormat="1" applyFont="1" applyFill="1"/>
    <xf numFmtId="0" fontId="0" fillId="3" borderId="28" xfId="0" applyFill="1" applyBorder="1" applyAlignment="1">
      <alignment horizontal="left"/>
    </xf>
    <xf numFmtId="0" fontId="29" fillId="3" borderId="0" xfId="0" applyFont="1" applyFill="1"/>
    <xf numFmtId="0" fontId="0" fillId="3" borderId="0" xfId="0" applyFill="1" applyAlignment="1">
      <alignment horizontal="left"/>
    </xf>
    <xf numFmtId="0" fontId="24" fillId="3" borderId="9" xfId="0" applyFont="1" applyFill="1" applyBorder="1" applyAlignment="1">
      <alignment horizontal="left"/>
    </xf>
    <xf numFmtId="0" fontId="22" fillId="3" borderId="9" xfId="0" applyFont="1" applyFill="1" applyBorder="1"/>
    <xf numFmtId="0" fontId="24" fillId="7" borderId="1" xfId="0" applyFont="1" applyFill="1" applyBorder="1" applyAlignment="1">
      <alignment horizontal="right"/>
    </xf>
    <xf numFmtId="166" fontId="24" fillId="3" borderId="1" xfId="0" applyNumberFormat="1" applyFont="1" applyFill="1" applyBorder="1"/>
    <xf numFmtId="0" fontId="5" fillId="3" borderId="12" xfId="0" applyFont="1" applyFill="1" applyBorder="1"/>
    <xf numFmtId="0" fontId="5" fillId="3" borderId="13" xfId="0" applyFont="1" applyFill="1" applyBorder="1"/>
    <xf numFmtId="0" fontId="2" fillId="3" borderId="0" xfId="4" applyFill="1"/>
    <xf numFmtId="0" fontId="20" fillId="3" borderId="7" xfId="0" applyFont="1" applyFill="1" applyBorder="1" applyAlignment="1">
      <alignment horizontal="left"/>
    </xf>
    <xf numFmtId="0" fontId="30" fillId="3" borderId="9" xfId="0" applyFont="1" applyFill="1" applyBorder="1"/>
    <xf numFmtId="0" fontId="30" fillId="7" borderId="1" xfId="0" applyFont="1" applyFill="1" applyBorder="1" applyAlignment="1">
      <alignment horizontal="right"/>
    </xf>
    <xf numFmtId="166" fontId="30" fillId="0" borderId="1" xfId="0" applyNumberFormat="1" applyFont="1" applyBorder="1"/>
    <xf numFmtId="0" fontId="9" fillId="3" borderId="0" xfId="0" applyFont="1" applyFill="1"/>
    <xf numFmtId="0" fontId="9" fillId="3" borderId="10" xfId="0" applyFont="1" applyFill="1" applyBorder="1"/>
    <xf numFmtId="0" fontId="22" fillId="0" borderId="1" xfId="0" applyFont="1" applyBorder="1" applyAlignment="1">
      <alignment horizontal="right"/>
    </xf>
    <xf numFmtId="166" fontId="22" fillId="0" borderId="1" xfId="0" applyNumberFormat="1" applyFont="1" applyBorder="1"/>
    <xf numFmtId="166" fontId="30" fillId="3" borderId="1" xfId="0" applyNumberFormat="1" applyFont="1" applyFill="1" applyBorder="1"/>
    <xf numFmtId="166" fontId="25" fillId="0" borderId="1" xfId="0" applyNumberFormat="1" applyFont="1" applyBorder="1"/>
    <xf numFmtId="0" fontId="28" fillId="3" borderId="0" xfId="0" applyFont="1" applyFill="1"/>
    <xf numFmtId="0" fontId="9" fillId="7" borderId="1" xfId="0" applyFont="1" applyFill="1" applyBorder="1"/>
    <xf numFmtId="0" fontId="25" fillId="3" borderId="9" xfId="0" applyFont="1" applyFill="1" applyBorder="1"/>
    <xf numFmtId="0" fontId="5" fillId="7" borderId="1" xfId="0" applyFont="1" applyFill="1" applyBorder="1"/>
    <xf numFmtId="0" fontId="0" fillId="7" borderId="1" xfId="0" applyFill="1" applyBorder="1"/>
    <xf numFmtId="166" fontId="0" fillId="3" borderId="1" xfId="0" applyNumberFormat="1" applyFill="1" applyBorder="1"/>
    <xf numFmtId="166" fontId="5" fillId="0" borderId="1" xfId="0" applyNumberFormat="1" applyFont="1" applyBorder="1"/>
    <xf numFmtId="0" fontId="32" fillId="3" borderId="9" xfId="0" applyFont="1" applyFill="1" applyBorder="1"/>
    <xf numFmtId="0" fontId="0" fillId="7" borderId="22" xfId="0" applyFill="1" applyBorder="1"/>
    <xf numFmtId="166" fontId="0" fillId="3" borderId="22" xfId="0" applyNumberFormat="1" applyFill="1" applyBorder="1"/>
    <xf numFmtId="0" fontId="0" fillId="4" borderId="14" xfId="0" applyFill="1" applyBorder="1" applyProtection="1">
      <protection locked="0"/>
    </xf>
    <xf numFmtId="0" fontId="0" fillId="4" borderId="18" xfId="0" applyFill="1" applyBorder="1" applyAlignment="1" applyProtection="1">
      <alignment horizontal="center"/>
      <protection locked="0"/>
    </xf>
    <xf numFmtId="0" fontId="0" fillId="4" borderId="20" xfId="0" applyFill="1" applyBorder="1" applyAlignment="1" applyProtection="1">
      <alignment horizontal="center"/>
      <protection locked="0"/>
    </xf>
    <xf numFmtId="0" fontId="0" fillId="4" borderId="23" xfId="0" applyFill="1" applyBorder="1" applyAlignment="1" applyProtection="1">
      <alignment horizontal="center"/>
      <protection locked="0"/>
    </xf>
    <xf numFmtId="166" fontId="22" fillId="4" borderId="1" xfId="0" applyNumberFormat="1" applyFont="1" applyFill="1" applyBorder="1" applyProtection="1">
      <protection locked="0"/>
    </xf>
    <xf numFmtId="166" fontId="0" fillId="4" borderId="1" xfId="0" applyNumberFormat="1" applyFill="1" applyBorder="1" applyProtection="1">
      <protection locked="0"/>
    </xf>
    <xf numFmtId="166" fontId="22" fillId="4" borderId="25" xfId="0" applyNumberFormat="1" applyFont="1" applyFill="1" applyBorder="1" applyProtection="1">
      <protection locked="0"/>
    </xf>
    <xf numFmtId="0" fontId="0" fillId="4" borderId="15" xfId="0" applyFill="1" applyBorder="1" applyAlignment="1" applyProtection="1">
      <alignment horizontal="left"/>
      <protection locked="0"/>
    </xf>
    <xf numFmtId="0" fontId="0" fillId="4" borderId="33" xfId="0" applyFill="1" applyBorder="1" applyAlignment="1" applyProtection="1">
      <alignment horizontal="left"/>
      <protection locked="0"/>
    </xf>
    <xf numFmtId="0" fontId="0" fillId="4" borderId="29" xfId="0" applyFill="1" applyBorder="1" applyAlignment="1" applyProtection="1">
      <alignment horizontal="left"/>
      <protection locked="0"/>
    </xf>
    <xf numFmtId="0" fontId="22" fillId="4" borderId="0" xfId="0" applyFont="1" applyFill="1" applyProtection="1">
      <protection locked="0"/>
    </xf>
    <xf numFmtId="0" fontId="22" fillId="4" borderId="9" xfId="0" applyFont="1" applyFill="1" applyBorder="1" applyProtection="1">
      <protection locked="0"/>
    </xf>
    <xf numFmtId="0" fontId="22" fillId="4" borderId="9" xfId="0" applyFont="1" applyFill="1" applyBorder="1" applyAlignment="1" applyProtection="1">
      <alignment horizontal="left"/>
      <protection locked="0"/>
    </xf>
    <xf numFmtId="166" fontId="22" fillId="4" borderId="26" xfId="0" applyNumberFormat="1" applyFont="1" applyFill="1" applyBorder="1" applyProtection="1">
      <protection locked="0"/>
    </xf>
    <xf numFmtId="167" fontId="0" fillId="3" borderId="0" xfId="3" applyNumberFormat="1" applyFont="1" applyFill="1" applyAlignment="1" applyProtection="1">
      <alignment horizontal="center"/>
    </xf>
    <xf numFmtId="9" fontId="0" fillId="3" borderId="0" xfId="0" applyNumberFormat="1" applyFill="1" applyAlignment="1">
      <alignment horizontal="center"/>
    </xf>
    <xf numFmtId="0" fontId="25" fillId="0" borderId="6" xfId="0" applyFont="1" applyBorder="1" applyAlignment="1">
      <alignment horizontal="left"/>
    </xf>
    <xf numFmtId="0" fontId="25" fillId="0" borderId="7" xfId="0" applyFont="1" applyBorder="1" applyAlignment="1">
      <alignment horizontal="left"/>
    </xf>
    <xf numFmtId="0" fontId="0" fillId="0" borderId="7" xfId="0" applyBorder="1" applyAlignment="1">
      <alignment horizontal="center"/>
    </xf>
    <xf numFmtId="0" fontId="0" fillId="3" borderId="7" xfId="0" applyFill="1" applyBorder="1" applyAlignment="1">
      <alignment horizontal="center"/>
    </xf>
    <xf numFmtId="167" fontId="0" fillId="3" borderId="7" xfId="3" applyNumberFormat="1" applyFont="1" applyFill="1" applyBorder="1" applyAlignment="1" applyProtection="1">
      <alignment horizontal="center"/>
    </xf>
    <xf numFmtId="0" fontId="20" fillId="3" borderId="0" xfId="0" applyFont="1" applyFill="1" applyAlignment="1">
      <alignment horizontal="left"/>
    </xf>
    <xf numFmtId="0" fontId="34" fillId="3" borderId="0" xfId="4" applyFont="1" applyFill="1" applyAlignment="1" applyProtection="1">
      <alignment horizontal="center"/>
    </xf>
    <xf numFmtId="0" fontId="17" fillId="3" borderId="0" xfId="0" applyFont="1" applyFill="1" applyAlignment="1">
      <alignment horizontal="center"/>
    </xf>
    <xf numFmtId="0" fontId="34" fillId="3" borderId="0" xfId="4" applyFont="1" applyFill="1" applyAlignment="1" applyProtection="1">
      <alignment horizontal="center" wrapText="1"/>
    </xf>
    <xf numFmtId="0" fontId="22" fillId="0" borderId="9" xfId="0" applyFont="1" applyBorder="1" applyAlignment="1">
      <alignment horizontal="left"/>
    </xf>
    <xf numFmtId="0" fontId="22" fillId="0" borderId="1" xfId="0" quotePrefix="1" applyFont="1" applyBorder="1" applyAlignment="1">
      <alignment horizontal="center"/>
    </xf>
    <xf numFmtId="168" fontId="22" fillId="0" borderId="1" xfId="0" applyNumberFormat="1" applyFont="1" applyBorder="1" applyAlignment="1">
      <alignment horizontal="center"/>
    </xf>
    <xf numFmtId="166" fontId="22" fillId="0" borderId="0" xfId="0" applyNumberFormat="1" applyFont="1" applyAlignment="1">
      <alignment horizontal="center"/>
    </xf>
    <xf numFmtId="166" fontId="22" fillId="0" borderId="1" xfId="0" applyNumberFormat="1" applyFont="1" applyBorder="1" applyAlignment="1">
      <alignment horizontal="center"/>
    </xf>
    <xf numFmtId="1" fontId="22" fillId="0" borderId="1" xfId="0" applyNumberFormat="1" applyFont="1" applyBorder="1" applyAlignment="1">
      <alignment horizontal="center"/>
    </xf>
    <xf numFmtId="9" fontId="22" fillId="0" borderId="1" xfId="3" applyFont="1" applyFill="1" applyBorder="1" applyAlignment="1" applyProtection="1">
      <alignment horizontal="center"/>
    </xf>
    <xf numFmtId="167" fontId="0" fillId="0" borderId="0" xfId="3" applyNumberFormat="1" applyFont="1" applyFill="1" applyAlignment="1" applyProtection="1">
      <alignment horizontal="center"/>
    </xf>
    <xf numFmtId="169" fontId="22" fillId="0" borderId="1" xfId="0" applyNumberFormat="1" applyFont="1" applyBorder="1" applyAlignment="1">
      <alignment horizontal="center"/>
    </xf>
    <xf numFmtId="0" fontId="22" fillId="0" borderId="1" xfId="0" quotePrefix="1" applyFont="1" applyBorder="1" applyAlignment="1">
      <alignment horizontal="left"/>
    </xf>
    <xf numFmtId="0" fontId="23" fillId="0" borderId="1" xfId="0" applyFont="1" applyBorder="1" applyAlignment="1">
      <alignment horizontal="center"/>
    </xf>
    <xf numFmtId="166" fontId="22" fillId="0" borderId="4" xfId="0" applyNumberFormat="1" applyFont="1" applyBorder="1" applyAlignment="1">
      <alignment horizontal="center"/>
    </xf>
    <xf numFmtId="0" fontId="23" fillId="0" borderId="0" xfId="0" applyFont="1" applyAlignment="1">
      <alignment horizontal="center"/>
    </xf>
    <xf numFmtId="1" fontId="22" fillId="0" borderId="4" xfId="0" applyNumberFormat="1" applyFont="1" applyBorder="1" applyAlignment="1">
      <alignment horizontal="center"/>
    </xf>
    <xf numFmtId="0" fontId="8" fillId="0" borderId="0" xfId="0" applyFont="1"/>
    <xf numFmtId="0" fontId="20" fillId="0" borderId="9" xfId="0" applyFont="1" applyBorder="1"/>
    <xf numFmtId="1" fontId="0" fillId="0" borderId="0" xfId="0" applyNumberFormat="1"/>
    <xf numFmtId="0" fontId="35" fillId="0" borderId="0" xfId="0" applyFont="1" applyAlignment="1">
      <alignment horizontal="center"/>
    </xf>
    <xf numFmtId="169" fontId="0" fillId="0" borderId="0" xfId="0" applyNumberFormat="1"/>
    <xf numFmtId="0" fontId="22" fillId="0" borderId="0" xfId="0" applyFont="1" applyAlignment="1">
      <alignment horizontal="left"/>
    </xf>
    <xf numFmtId="0" fontId="22" fillId="0" borderId="0" xfId="0" applyFont="1" applyAlignment="1">
      <alignment horizontal="right"/>
    </xf>
    <xf numFmtId="166" fontId="22" fillId="0" borderId="0" xfId="0" applyNumberFormat="1" applyFont="1"/>
    <xf numFmtId="1" fontId="23" fillId="0" borderId="1" xfId="0" applyNumberFormat="1" applyFont="1" applyBorder="1" applyAlignment="1">
      <alignment horizontal="center"/>
    </xf>
    <xf numFmtId="0" fontId="22" fillId="0" borderId="0" xfId="0" applyFont="1" applyAlignment="1">
      <alignment horizontal="center"/>
    </xf>
    <xf numFmtId="170" fontId="22" fillId="0" borderId="0" xfId="0" applyNumberFormat="1" applyFont="1" applyAlignment="1">
      <alignment horizontal="center"/>
    </xf>
    <xf numFmtId="1" fontId="22" fillId="0" borderId="0" xfId="0" applyNumberFormat="1" applyFont="1" applyAlignment="1">
      <alignment horizontal="center"/>
    </xf>
    <xf numFmtId="169" fontId="22" fillId="0" borderId="0" xfId="0" applyNumberFormat="1" applyFont="1" applyAlignment="1">
      <alignment horizontal="center"/>
    </xf>
    <xf numFmtId="10" fontId="22" fillId="0" borderId="1" xfId="3" applyNumberFormat="1" applyFont="1" applyFill="1" applyBorder="1" applyAlignment="1" applyProtection="1">
      <alignment horizontal="center"/>
    </xf>
    <xf numFmtId="0" fontId="22" fillId="0" borderId="31" xfId="0" quotePrefix="1" applyFont="1" applyBorder="1" applyAlignment="1">
      <alignment horizontal="center"/>
    </xf>
    <xf numFmtId="166" fontId="22" fillId="0" borderId="31" xfId="0" applyNumberFormat="1" applyFont="1" applyBorder="1" applyAlignment="1">
      <alignment horizontal="center"/>
    </xf>
    <xf numFmtId="0" fontId="23" fillId="0" borderId="31" xfId="0" applyFont="1" applyBorder="1" applyAlignment="1">
      <alignment horizontal="center"/>
    </xf>
    <xf numFmtId="1" fontId="23" fillId="0" borderId="31" xfId="0" applyNumberFormat="1" applyFont="1" applyBorder="1" applyAlignment="1">
      <alignment horizontal="center"/>
    </xf>
    <xf numFmtId="167" fontId="23" fillId="0" borderId="31" xfId="3" applyNumberFormat="1" applyFont="1" applyFill="1" applyBorder="1" applyAlignment="1" applyProtection="1">
      <alignment horizontal="center"/>
    </xf>
    <xf numFmtId="169" fontId="22" fillId="0" borderId="31" xfId="0" applyNumberFormat="1" applyFont="1" applyBorder="1" applyAlignment="1">
      <alignment horizontal="center"/>
    </xf>
    <xf numFmtId="0" fontId="25" fillId="3" borderId="0" xfId="0" applyFont="1" applyFill="1" applyAlignment="1">
      <alignment horizontal="center"/>
    </xf>
    <xf numFmtId="166" fontId="25" fillId="3" borderId="0" xfId="0" applyNumberFormat="1" applyFont="1" applyFill="1" applyAlignment="1">
      <alignment horizontal="center"/>
    </xf>
    <xf numFmtId="166" fontId="25" fillId="3" borderId="0" xfId="0" applyNumberFormat="1" applyFont="1" applyFill="1" applyAlignment="1">
      <alignment horizontal="right"/>
    </xf>
    <xf numFmtId="167" fontId="25" fillId="3" borderId="0" xfId="3" applyNumberFormat="1" applyFont="1" applyFill="1" applyBorder="1" applyAlignment="1" applyProtection="1">
      <alignment horizontal="center"/>
    </xf>
    <xf numFmtId="169" fontId="36" fillId="8" borderId="0" xfId="0" applyNumberFormat="1" applyFont="1" applyFill="1" applyAlignment="1">
      <alignment horizontal="center"/>
    </xf>
    <xf numFmtId="0" fontId="0" fillId="3" borderId="12" xfId="0" applyFill="1" applyBorder="1" applyAlignment="1">
      <alignment horizontal="center"/>
    </xf>
    <xf numFmtId="167" fontId="0" fillId="3" borderId="12" xfId="3" applyNumberFormat="1" applyFont="1" applyFill="1" applyBorder="1" applyAlignment="1" applyProtection="1">
      <alignment horizontal="center"/>
    </xf>
    <xf numFmtId="15" fontId="0" fillId="4" borderId="14" xfId="0" applyNumberFormat="1" applyFill="1" applyBorder="1" applyAlignment="1" applyProtection="1">
      <alignment horizontal="center"/>
      <protection locked="0"/>
    </xf>
    <xf numFmtId="0" fontId="4" fillId="0" borderId="0" xfId="0" applyFont="1"/>
    <xf numFmtId="44" fontId="0" fillId="3" borderId="1" xfId="2" applyNumberFormat="1" applyFont="1" applyFill="1" applyBorder="1" applyProtection="1"/>
    <xf numFmtId="0" fontId="4" fillId="3" borderId="1" xfId="0" applyFont="1" applyFill="1" applyBorder="1" applyProtection="1"/>
    <xf numFmtId="0" fontId="0" fillId="4" borderId="40" xfId="0" applyFont="1" applyFill="1" applyBorder="1" applyAlignment="1" applyProtection="1">
      <alignment horizontal="center"/>
      <protection locked="0"/>
    </xf>
    <xf numFmtId="44" fontId="0" fillId="4" borderId="41" xfId="2" applyNumberFormat="1" applyFont="1" applyFill="1" applyBorder="1" applyProtection="1">
      <protection locked="0"/>
    </xf>
    <xf numFmtId="44" fontId="0" fillId="4" borderId="42" xfId="2" applyNumberFormat="1" applyFont="1" applyFill="1" applyBorder="1" applyProtection="1">
      <protection locked="0"/>
    </xf>
    <xf numFmtId="44" fontId="0" fillId="4" borderId="22" xfId="2" applyNumberFormat="1" applyFont="1" applyFill="1" applyBorder="1" applyProtection="1">
      <protection locked="0"/>
    </xf>
    <xf numFmtId="0" fontId="0" fillId="6" borderId="0" xfId="0" applyFill="1" applyBorder="1"/>
    <xf numFmtId="0" fontId="39" fillId="3" borderId="0" xfId="0" applyFont="1" applyFill="1" applyBorder="1" applyAlignment="1" applyProtection="1">
      <protection locked="0"/>
    </xf>
    <xf numFmtId="0" fontId="0" fillId="4" borderId="15" xfId="0" applyFont="1" applyFill="1" applyBorder="1" applyAlignment="1" applyProtection="1">
      <alignment horizontal="left" vertical="center"/>
      <protection locked="0"/>
    </xf>
    <xf numFmtId="44" fontId="0" fillId="4" borderId="44" xfId="2" applyNumberFormat="1" applyFont="1" applyFill="1" applyBorder="1" applyProtection="1">
      <protection locked="0"/>
    </xf>
    <xf numFmtId="44" fontId="0" fillId="4" borderId="25" xfId="2" applyNumberFormat="1" applyFont="1" applyFill="1" applyBorder="1" applyProtection="1">
      <protection locked="0"/>
    </xf>
    <xf numFmtId="44" fontId="0" fillId="4" borderId="26" xfId="2" applyNumberFormat="1" applyFont="1" applyFill="1" applyBorder="1" applyProtection="1">
      <protection locked="0"/>
    </xf>
    <xf numFmtId="0" fontId="12" fillId="3" borderId="0" xfId="0" applyFont="1" applyFill="1" applyBorder="1" applyAlignment="1" applyProtection="1">
      <alignment wrapText="1"/>
      <protection locked="0"/>
    </xf>
    <xf numFmtId="0" fontId="0" fillId="0" borderId="0" xfId="0" applyProtection="1">
      <protection locked="0"/>
    </xf>
    <xf numFmtId="0" fontId="10" fillId="3" borderId="0" xfId="4" applyFont="1" applyFill="1" applyBorder="1" applyAlignment="1" applyProtection="1">
      <alignment horizontal="left"/>
      <protection locked="0"/>
    </xf>
    <xf numFmtId="0" fontId="5" fillId="3" borderId="0" xfId="0" applyFont="1" applyFill="1" applyProtection="1">
      <protection locked="0"/>
    </xf>
    <xf numFmtId="0" fontId="11" fillId="3" borderId="0" xfId="4" applyFont="1" applyFill="1" applyBorder="1" applyAlignment="1" applyProtection="1">
      <alignment horizontal="left"/>
      <protection locked="0"/>
    </xf>
    <xf numFmtId="0" fontId="39" fillId="0" borderId="0" xfId="0" applyFont="1" applyAlignment="1" applyProtection="1">
      <alignment horizontal="right"/>
      <protection locked="0"/>
    </xf>
    <xf numFmtId="0" fontId="28" fillId="0" borderId="0" xfId="0" applyFont="1" applyProtection="1">
      <protection locked="0"/>
    </xf>
    <xf numFmtId="0" fontId="43" fillId="10" borderId="14" xfId="0" applyFont="1" applyFill="1" applyBorder="1" applyAlignment="1" applyProtection="1">
      <alignment horizontal="center"/>
      <protection locked="0"/>
    </xf>
    <xf numFmtId="0" fontId="5" fillId="2" borderId="15"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0" fillId="3" borderId="0" xfId="0" applyFill="1" applyProtection="1">
      <protection locked="0"/>
    </xf>
    <xf numFmtId="0" fontId="5" fillId="3" borderId="0"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left" vertical="center"/>
      <protection locked="0"/>
    </xf>
    <xf numFmtId="44" fontId="3" fillId="3" borderId="25" xfId="2" applyNumberFormat="1" applyFont="1" applyFill="1" applyBorder="1" applyProtection="1">
      <protection locked="0"/>
    </xf>
    <xf numFmtId="44" fontId="3" fillId="3" borderId="19" xfId="2" applyNumberFormat="1" applyFont="1" applyFill="1" applyBorder="1" applyProtection="1">
      <protection locked="0"/>
    </xf>
    <xf numFmtId="44" fontId="3" fillId="3" borderId="1" xfId="2" applyNumberFormat="1" applyFont="1" applyFill="1" applyBorder="1" applyProtection="1">
      <protection locked="0"/>
    </xf>
    <xf numFmtId="44" fontId="3" fillId="3" borderId="20" xfId="2" applyNumberFormat="1" applyFont="1" applyFill="1" applyBorder="1" applyProtection="1">
      <protection locked="0"/>
    </xf>
    <xf numFmtId="0" fontId="3" fillId="3" borderId="40" xfId="0" applyFont="1" applyFill="1" applyBorder="1" applyAlignment="1" applyProtection="1">
      <alignment horizontal="center"/>
      <protection locked="0"/>
    </xf>
    <xf numFmtId="0" fontId="3" fillId="3" borderId="1" xfId="0" applyFont="1" applyFill="1" applyBorder="1" applyAlignment="1" applyProtection="1">
      <alignment horizontal="center" vertical="center"/>
      <protection locked="0"/>
    </xf>
    <xf numFmtId="4" fontId="3" fillId="3" borderId="1" xfId="0" applyNumberFormat="1" applyFont="1" applyFill="1" applyBorder="1" applyAlignment="1" applyProtection="1">
      <alignment horizontal="center" vertical="center"/>
      <protection locked="0"/>
    </xf>
    <xf numFmtId="0" fontId="0" fillId="0" borderId="1" xfId="0" applyBorder="1" applyProtection="1">
      <protection locked="0"/>
    </xf>
    <xf numFmtId="4" fontId="0" fillId="3" borderId="1" xfId="0" applyNumberFormat="1" applyFont="1" applyFill="1" applyBorder="1" applyAlignment="1" applyProtection="1">
      <alignment horizontal="center" vertical="center"/>
      <protection locked="0"/>
    </xf>
    <xf numFmtId="0" fontId="5" fillId="0" borderId="0" xfId="0" applyFont="1" applyProtection="1">
      <protection locked="0"/>
    </xf>
    <xf numFmtId="14" fontId="0" fillId="0" borderId="0" xfId="0" applyNumberFormat="1"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9" fillId="0" borderId="9"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5" fillId="0" borderId="0" xfId="0" applyFont="1" applyBorder="1" applyAlignment="1" applyProtection="1">
      <alignment horizontal="center"/>
      <protection locked="0"/>
    </xf>
    <xf numFmtId="2" fontId="0" fillId="0" borderId="10" xfId="0" applyNumberFormat="1" applyBorder="1" applyProtection="1">
      <protection locked="0"/>
    </xf>
    <xf numFmtId="2" fontId="0" fillId="0" borderId="0" xfId="0" applyNumberFormat="1" applyBorder="1" applyProtection="1">
      <protection locked="0"/>
    </xf>
    <xf numFmtId="2" fontId="0" fillId="0" borderId="13" xfId="0" applyNumberFormat="1" applyBorder="1" applyProtection="1">
      <protection locked="0"/>
    </xf>
    <xf numFmtId="44" fontId="0" fillId="3" borderId="20" xfId="2" applyNumberFormat="1" applyFont="1" applyFill="1" applyBorder="1" applyProtection="1"/>
    <xf numFmtId="44" fontId="0" fillId="3" borderId="23" xfId="2" applyNumberFormat="1" applyFont="1" applyFill="1" applyBorder="1" applyProtection="1"/>
    <xf numFmtId="0" fontId="44" fillId="3" borderId="0" xfId="0" applyFont="1" applyFill="1"/>
    <xf numFmtId="0" fontId="42" fillId="0" borderId="0" xfId="0" applyFont="1" applyProtection="1">
      <protection locked="0"/>
    </xf>
    <xf numFmtId="0" fontId="4" fillId="0" borderId="0" xfId="0" applyFont="1" applyProtection="1">
      <protection locked="0"/>
    </xf>
    <xf numFmtId="0" fontId="43" fillId="0" borderId="0" xfId="0" applyFont="1" applyProtection="1">
      <protection locked="0"/>
    </xf>
    <xf numFmtId="0" fontId="18" fillId="0" borderId="0" xfId="0" applyFont="1" applyProtection="1">
      <protection locked="0"/>
    </xf>
    <xf numFmtId="14" fontId="18" fillId="0" borderId="0" xfId="0" applyNumberFormat="1" applyFont="1" applyProtection="1">
      <protection locked="0"/>
    </xf>
    <xf numFmtId="0" fontId="0" fillId="0" borderId="1" xfId="0" applyBorder="1" applyAlignment="1">
      <alignment vertical="center"/>
    </xf>
    <xf numFmtId="0" fontId="0" fillId="0" borderId="0" xfId="0" applyAlignment="1">
      <alignment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46" fillId="3" borderId="0" xfId="0" applyFont="1" applyFill="1" applyAlignment="1"/>
    <xf numFmtId="167" fontId="0" fillId="4" borderId="32" xfId="2" applyNumberFormat="1" applyFont="1" applyFill="1" applyBorder="1" applyAlignment="1" applyProtection="1">
      <alignment horizontal="center"/>
      <protection locked="0"/>
    </xf>
    <xf numFmtId="167" fontId="0" fillId="0" borderId="29" xfId="2" applyNumberFormat="1" applyFont="1" applyBorder="1" applyAlignment="1">
      <alignment horizontal="center"/>
    </xf>
    <xf numFmtId="167" fontId="0" fillId="4" borderId="30" xfId="2" applyNumberFormat="1" applyFont="1" applyFill="1" applyBorder="1" applyAlignment="1" applyProtection="1">
      <alignment horizontal="center"/>
      <protection locked="0"/>
    </xf>
    <xf numFmtId="0" fontId="5" fillId="0" borderId="24" xfId="0" applyFont="1" applyBorder="1"/>
    <xf numFmtId="0" fontId="5" fillId="0" borderId="25" xfId="0" applyFont="1" applyBorder="1"/>
    <xf numFmtId="0" fontId="5" fillId="0" borderId="26" xfId="0" applyFont="1" applyBorder="1"/>
    <xf numFmtId="0" fontId="42" fillId="0" borderId="0" xfId="0" quotePrefix="1" applyFont="1" applyProtection="1">
      <protection locked="0"/>
    </xf>
    <xf numFmtId="0" fontId="47" fillId="0" borderId="0" xfId="0" applyFont="1"/>
    <xf numFmtId="0" fontId="48" fillId="0" borderId="0" xfId="0" applyFont="1"/>
    <xf numFmtId="0" fontId="48" fillId="0" borderId="0" xfId="0" applyFont="1" applyProtection="1">
      <protection locked="0"/>
    </xf>
    <xf numFmtId="0" fontId="0" fillId="3" borderId="49" xfId="0" applyFill="1" applyBorder="1"/>
    <xf numFmtId="0" fontId="0" fillId="4" borderId="48" xfId="0" applyFill="1" applyBorder="1" applyAlignment="1">
      <alignment horizontal="center"/>
    </xf>
    <xf numFmtId="0" fontId="0" fillId="3" borderId="18" xfId="0" applyFill="1" applyBorder="1" applyAlignment="1">
      <alignment horizont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3" xfId="0" applyFont="1" applyBorder="1" applyAlignment="1">
      <alignment horizontal="center" vertical="center" wrapText="1"/>
    </xf>
    <xf numFmtId="0" fontId="38" fillId="4" borderId="6" xfId="0" applyFont="1" applyFill="1" applyBorder="1" applyAlignment="1">
      <alignment horizontal="center" vertical="center"/>
    </xf>
    <xf numFmtId="0" fontId="38" fillId="4" borderId="7"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0" xfId="0" applyFont="1" applyFill="1" applyBorder="1" applyAlignment="1">
      <alignment horizontal="center" vertical="center"/>
    </xf>
    <xf numFmtId="0" fontId="38" fillId="4" borderId="10" xfId="0" applyFont="1" applyFill="1" applyBorder="1" applyAlignment="1">
      <alignment horizontal="center" vertical="center"/>
    </xf>
    <xf numFmtId="0" fontId="38" fillId="4" borderId="11" xfId="0" applyFont="1" applyFill="1" applyBorder="1" applyAlignment="1">
      <alignment horizontal="center" vertical="center"/>
    </xf>
    <xf numFmtId="0" fontId="38" fillId="4" borderId="12" xfId="0" applyFont="1" applyFill="1" applyBorder="1" applyAlignment="1">
      <alignment horizontal="center" vertical="center"/>
    </xf>
    <xf numFmtId="0" fontId="38" fillId="4" borderId="13" xfId="0" applyFont="1" applyFill="1" applyBorder="1" applyAlignment="1">
      <alignment horizontal="center" vertical="center"/>
    </xf>
    <xf numFmtId="0" fontId="12" fillId="6" borderId="9" xfId="0" applyFont="1" applyFill="1" applyBorder="1" applyAlignment="1">
      <alignment horizontal="center" wrapText="1"/>
    </xf>
    <xf numFmtId="0" fontId="12" fillId="6" borderId="0" xfId="0" applyFont="1" applyFill="1" applyBorder="1" applyAlignment="1">
      <alignment horizontal="center" wrapText="1"/>
    </xf>
    <xf numFmtId="0" fontId="37" fillId="0" borderId="0" xfId="0" applyFont="1" applyAlignment="1">
      <alignment horizontal="center" wrapText="1"/>
    </xf>
    <xf numFmtId="0" fontId="40" fillId="0" borderId="0" xfId="6" applyFont="1" applyAlignment="1">
      <alignment horizontal="center" wrapText="1"/>
    </xf>
    <xf numFmtId="0" fontId="41" fillId="0" borderId="0" xfId="0" applyFont="1" applyAlignment="1">
      <alignment horizontal="center" wrapText="1"/>
    </xf>
    <xf numFmtId="0" fontId="0" fillId="3" borderId="19" xfId="0" applyFill="1" applyBorder="1" applyAlignment="1">
      <alignment horizontal="left"/>
    </xf>
    <xf numFmtId="0" fontId="0" fillId="3" borderId="1" xfId="0" applyFill="1" applyBorder="1" applyAlignment="1">
      <alignment horizontal="left"/>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0" fillId="3" borderId="21" xfId="0" applyFill="1" applyBorder="1" applyAlignment="1">
      <alignment horizontal="left"/>
    </xf>
    <xf numFmtId="0" fontId="0" fillId="3" borderId="22" xfId="0" applyFill="1" applyBorder="1" applyAlignment="1">
      <alignment horizontal="left"/>
    </xf>
    <xf numFmtId="0" fontId="17" fillId="4" borderId="11" xfId="0" applyFont="1" applyFill="1" applyBorder="1" applyAlignment="1" applyProtection="1">
      <alignment horizontal="center" vertical="center"/>
      <protection locked="0"/>
    </xf>
    <xf numFmtId="0" fontId="17" fillId="4" borderId="12"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0" fontId="14" fillId="0" borderId="0" xfId="0" applyFont="1" applyAlignment="1">
      <alignment horizontal="center" vertical="center"/>
    </xf>
    <xf numFmtId="0" fontId="14" fillId="0" borderId="10" xfId="0" applyFont="1" applyBorder="1" applyAlignment="1">
      <alignment horizontal="center" vertical="center"/>
    </xf>
    <xf numFmtId="0" fontId="17" fillId="4" borderId="2" xfId="0" applyFont="1" applyFill="1" applyBorder="1" applyAlignment="1" applyProtection="1">
      <alignment horizontal="center" vertical="center"/>
      <protection locked="0"/>
    </xf>
    <xf numFmtId="0" fontId="17" fillId="4" borderId="3"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6" fillId="4" borderId="2" xfId="5" applyNumberFormat="1" applyFont="1" applyFill="1" applyBorder="1" applyAlignment="1" applyProtection="1">
      <alignment horizontal="center" vertical="center" wrapText="1"/>
      <protection locked="0"/>
    </xf>
    <xf numFmtId="0" fontId="18" fillId="4" borderId="3" xfId="5" applyNumberFormat="1" applyFont="1" applyFill="1" applyBorder="1" applyAlignment="1" applyProtection="1">
      <alignment horizontal="center" vertical="center" wrapText="1"/>
      <protection locked="0"/>
    </xf>
    <xf numFmtId="0" fontId="18" fillId="4" borderId="5" xfId="5" applyNumberFormat="1" applyFont="1" applyFill="1" applyBorder="1" applyAlignment="1" applyProtection="1">
      <alignment horizontal="center" vertical="center" wrapText="1"/>
      <protection locked="0"/>
    </xf>
    <xf numFmtId="0" fontId="0" fillId="3" borderId="37" xfId="0" applyFill="1" applyBorder="1" applyAlignment="1">
      <alignment horizontal="center"/>
    </xf>
    <xf numFmtId="0" fontId="0" fillId="3" borderId="38" xfId="0" applyFill="1" applyBorder="1" applyAlignment="1">
      <alignment horizontal="center"/>
    </xf>
    <xf numFmtId="0" fontId="14" fillId="0" borderId="0" xfId="0" applyFont="1" applyBorder="1" applyAlignment="1">
      <alignment horizontal="center" vertical="center"/>
    </xf>
    <xf numFmtId="0" fontId="0" fillId="4" borderId="34" xfId="0" applyFill="1" applyBorder="1" applyAlignment="1">
      <alignment horizontal="center"/>
    </xf>
    <xf numFmtId="0" fontId="0" fillId="4" borderId="35" xfId="0" applyFill="1" applyBorder="1" applyAlignment="1">
      <alignment horizontal="center"/>
    </xf>
    <xf numFmtId="0" fontId="0" fillId="4" borderId="36" xfId="0" applyFill="1" applyBorder="1" applyAlignment="1">
      <alignment horizontal="center"/>
    </xf>
    <xf numFmtId="0" fontId="0" fillId="4" borderId="1" xfId="0" applyFill="1" applyBorder="1" applyAlignment="1">
      <alignment horizontal="center"/>
    </xf>
    <xf numFmtId="0" fontId="0" fillId="4" borderId="15" xfId="0" applyFill="1" applyBorder="1" applyAlignment="1">
      <alignment horizontal="center"/>
    </xf>
    <xf numFmtId="0" fontId="0" fillId="4" borderId="40" xfId="0" applyFill="1" applyBorder="1" applyAlignment="1">
      <alignment horizontal="center"/>
    </xf>
    <xf numFmtId="0" fontId="3" fillId="6" borderId="0" xfId="0" applyFont="1" applyFill="1" applyBorder="1" applyAlignment="1">
      <alignment horizontal="center"/>
    </xf>
    <xf numFmtId="0" fontId="0" fillId="3" borderId="17" xfId="0" applyFill="1" applyBorder="1" applyAlignment="1">
      <alignment horizontal="center"/>
    </xf>
    <xf numFmtId="0" fontId="17" fillId="4" borderId="3" xfId="5" applyNumberFormat="1" applyFont="1" applyFill="1" applyBorder="1" applyAlignment="1" applyProtection="1">
      <alignment horizontal="center" vertical="center" wrapText="1"/>
      <protection locked="0"/>
    </xf>
    <xf numFmtId="0" fontId="17" fillId="4" borderId="5" xfId="5" applyNumberFormat="1" applyFont="1" applyFill="1" applyBorder="1" applyAlignment="1" applyProtection="1">
      <alignment horizontal="center" vertical="center" wrapText="1"/>
      <protection locked="0"/>
    </xf>
    <xf numFmtId="0" fontId="16" fillId="4" borderId="3" xfId="5" applyNumberFormat="1" applyFont="1" applyFill="1" applyBorder="1" applyAlignment="1" applyProtection="1">
      <alignment horizontal="center" vertical="center" wrapText="1"/>
      <protection locked="0"/>
    </xf>
    <xf numFmtId="0" fontId="16" fillId="4" borderId="5" xfId="5" applyNumberFormat="1" applyFont="1" applyFill="1" applyBorder="1" applyAlignment="1" applyProtection="1">
      <alignment horizontal="center" vertical="center" wrapText="1"/>
      <protection locked="0"/>
    </xf>
    <xf numFmtId="0" fontId="17" fillId="4" borderId="6"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protection locked="0"/>
    </xf>
    <xf numFmtId="0" fontId="17" fillId="4" borderId="9" xfId="0" applyFont="1" applyFill="1" applyBorder="1" applyAlignment="1" applyProtection="1">
      <alignment horizontal="center" vertical="center"/>
      <protection locked="0"/>
    </xf>
    <xf numFmtId="0" fontId="17" fillId="4" borderId="0" xfId="0" applyFont="1" applyFill="1" applyAlignment="1" applyProtection="1">
      <alignment horizontal="center" vertical="center"/>
      <protection locked="0"/>
    </xf>
    <xf numFmtId="0" fontId="17" fillId="4" borderId="10" xfId="0" applyFont="1" applyFill="1" applyBorder="1" applyAlignment="1" applyProtection="1">
      <alignment horizontal="center" vertical="center"/>
      <protection locked="0"/>
    </xf>
    <xf numFmtId="0" fontId="19" fillId="4" borderId="6" xfId="6" applyNumberFormat="1" applyFill="1" applyBorder="1" applyAlignment="1" applyProtection="1">
      <alignment horizontal="center" vertical="center" wrapText="1"/>
      <protection locked="0"/>
    </xf>
    <xf numFmtId="0" fontId="19" fillId="4" borderId="7" xfId="6" applyNumberFormat="1" applyFill="1" applyBorder="1" applyAlignment="1" applyProtection="1">
      <alignment horizontal="center" vertical="center" wrapText="1"/>
      <protection locked="0"/>
    </xf>
    <xf numFmtId="0" fontId="19" fillId="4" borderId="8" xfId="6" applyNumberFormat="1" applyFill="1" applyBorder="1" applyAlignment="1" applyProtection="1">
      <alignment horizontal="center" vertical="center" wrapText="1"/>
      <protection locked="0"/>
    </xf>
    <xf numFmtId="0" fontId="19" fillId="4" borderId="9" xfId="6" applyNumberFormat="1" applyFill="1" applyBorder="1" applyAlignment="1" applyProtection="1">
      <alignment horizontal="center" vertical="center" wrapText="1"/>
      <protection locked="0"/>
    </xf>
    <xf numFmtId="0" fontId="19" fillId="4" borderId="0" xfId="6" applyNumberFormat="1" applyFill="1" applyBorder="1" applyAlignment="1" applyProtection="1">
      <alignment horizontal="center" vertical="center" wrapText="1"/>
      <protection locked="0"/>
    </xf>
    <xf numFmtId="0" fontId="19" fillId="4" borderId="10" xfId="6" applyNumberFormat="1" applyFill="1" applyBorder="1" applyAlignment="1" applyProtection="1">
      <alignment horizontal="center" vertical="center" wrapText="1"/>
      <protection locked="0"/>
    </xf>
    <xf numFmtId="0" fontId="19" fillId="4" borderId="11" xfId="6" applyNumberFormat="1" applyFill="1" applyBorder="1" applyAlignment="1" applyProtection="1">
      <alignment horizontal="center" vertical="center" wrapText="1"/>
      <protection locked="0"/>
    </xf>
    <xf numFmtId="0" fontId="19" fillId="4" borderId="12" xfId="6" applyNumberFormat="1" applyFill="1" applyBorder="1" applyAlignment="1" applyProtection="1">
      <alignment horizontal="center" vertical="center" wrapText="1"/>
      <protection locked="0"/>
    </xf>
    <xf numFmtId="0" fontId="19" fillId="4" borderId="13" xfId="6" applyNumberFormat="1" applyFill="1" applyBorder="1" applyAlignment="1" applyProtection="1">
      <alignment horizontal="center" vertical="center" wrapText="1"/>
      <protection locked="0"/>
    </xf>
    <xf numFmtId="0" fontId="0" fillId="3" borderId="16" xfId="0" applyFill="1" applyBorder="1" applyAlignment="1">
      <alignment horizontal="left"/>
    </xf>
    <xf numFmtId="0" fontId="0" fillId="3" borderId="17" xfId="0" applyFill="1" applyBorder="1" applyAlignment="1">
      <alignment horizontal="left"/>
    </xf>
    <xf numFmtId="0" fontId="5" fillId="0" borderId="2"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0" fillId="4" borderId="39" xfId="0" applyFill="1" applyBorder="1" applyAlignment="1" applyProtection="1">
      <alignment horizontal="left"/>
      <protection locked="0"/>
    </xf>
    <xf numFmtId="0" fontId="0" fillId="4" borderId="31" xfId="0" applyFill="1" applyBorder="1" applyAlignment="1" applyProtection="1">
      <alignment horizontal="left"/>
      <protection locked="0"/>
    </xf>
    <xf numFmtId="0" fontId="5" fillId="5" borderId="2" xfId="0" applyFont="1" applyFill="1" applyBorder="1" applyAlignment="1" applyProtection="1">
      <alignment horizontal="center"/>
      <protection locked="0"/>
    </xf>
    <xf numFmtId="0" fontId="5" fillId="5" borderId="3" xfId="0" applyFont="1" applyFill="1" applyBorder="1" applyAlignment="1" applyProtection="1">
      <alignment horizontal="center"/>
      <protection locked="0"/>
    </xf>
    <xf numFmtId="0" fontId="5" fillId="5" borderId="5" xfId="0" applyFont="1" applyFill="1" applyBorder="1" applyAlignment="1" applyProtection="1">
      <alignment horizontal="center"/>
      <protection locked="0"/>
    </xf>
    <xf numFmtId="0" fontId="12" fillId="6" borderId="9" xfId="0" applyFont="1" applyFill="1" applyBorder="1" applyAlignment="1" applyProtection="1">
      <alignment horizontal="center" wrapText="1"/>
      <protection locked="0"/>
    </xf>
    <xf numFmtId="0" fontId="12" fillId="6" borderId="0" xfId="0" applyFont="1" applyFill="1" applyBorder="1" applyAlignment="1" applyProtection="1">
      <alignment horizontal="center" wrapText="1"/>
      <protection locked="0"/>
    </xf>
    <xf numFmtId="0" fontId="39" fillId="4" borderId="2" xfId="0" applyFont="1" applyFill="1" applyBorder="1" applyAlignment="1" applyProtection="1">
      <alignment horizontal="center"/>
      <protection locked="0"/>
    </xf>
    <xf numFmtId="0" fontId="39" fillId="4" borderId="3" xfId="0" applyFont="1" applyFill="1" applyBorder="1" applyAlignment="1" applyProtection="1">
      <alignment horizontal="center"/>
      <protection locked="0"/>
    </xf>
    <xf numFmtId="0" fontId="39" fillId="4" borderId="5" xfId="0" applyFont="1" applyFill="1" applyBorder="1" applyAlignment="1" applyProtection="1">
      <alignment horizontal="center"/>
      <protection locked="0"/>
    </xf>
    <xf numFmtId="0" fontId="43" fillId="9" borderId="2" xfId="0" applyFont="1" applyFill="1" applyBorder="1" applyAlignment="1" applyProtection="1">
      <alignment horizontal="center"/>
      <protection locked="0"/>
    </xf>
    <xf numFmtId="0" fontId="43" fillId="9" borderId="3" xfId="0" applyFont="1" applyFill="1" applyBorder="1" applyAlignment="1" applyProtection="1">
      <alignment horizontal="center"/>
      <protection locked="0"/>
    </xf>
    <xf numFmtId="0" fontId="43" fillId="9" borderId="5" xfId="0" applyFont="1" applyFill="1" applyBorder="1" applyAlignment="1" applyProtection="1">
      <alignment horizontal="center"/>
      <protection locked="0"/>
    </xf>
    <xf numFmtId="0" fontId="0" fillId="0" borderId="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10" xfId="0" applyBorder="1" applyAlignment="1" applyProtection="1">
      <alignment horizontal="left" wrapText="1"/>
      <protection locked="0"/>
    </xf>
    <xf numFmtId="0" fontId="45" fillId="0" borderId="9" xfId="0" applyFont="1" applyBorder="1" applyAlignment="1" applyProtection="1">
      <alignment horizontal="center" vertical="center" wrapText="1"/>
      <protection locked="0"/>
    </xf>
    <xf numFmtId="0" fontId="45" fillId="0" borderId="0" xfId="0" applyFont="1" applyBorder="1" applyAlignment="1" applyProtection="1">
      <alignment horizontal="center" vertical="center" wrapText="1"/>
      <protection locked="0"/>
    </xf>
    <xf numFmtId="0" fontId="5" fillId="0" borderId="24" xfId="0" applyFont="1" applyBorder="1" applyAlignment="1">
      <alignment horizontal="center" wrapText="1"/>
    </xf>
    <xf numFmtId="0" fontId="5" fillId="0" borderId="26" xfId="0" applyFont="1" applyBorder="1" applyAlignment="1">
      <alignment horizont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2" fillId="6" borderId="0" xfId="0" applyFont="1" applyFill="1" applyBorder="1" applyAlignment="1" applyProtection="1">
      <alignment horizontal="center"/>
      <protection locked="0"/>
    </xf>
    <xf numFmtId="0" fontId="12" fillId="6" borderId="9" xfId="0" applyFont="1" applyFill="1" applyBorder="1" applyAlignment="1" applyProtection="1">
      <alignment horizontal="center"/>
      <protection locked="0"/>
    </xf>
    <xf numFmtId="0" fontId="5" fillId="0" borderId="45" xfId="0"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center"/>
    </xf>
    <xf numFmtId="0" fontId="0" fillId="4" borderId="1" xfId="0" applyFill="1" applyBorder="1" applyAlignment="1">
      <alignment horizontal="left" vertical="top"/>
    </xf>
    <xf numFmtId="0" fontId="0" fillId="0" borderId="1" xfId="0" applyBorder="1" applyAlignment="1">
      <alignment horizontal="center" vertical="center" wrapText="1"/>
    </xf>
    <xf numFmtId="0" fontId="20" fillId="3" borderId="6" xfId="0" applyFont="1" applyFill="1" applyBorder="1" applyAlignment="1">
      <alignment horizontal="left"/>
    </xf>
    <xf numFmtId="0" fontId="20" fillId="3" borderId="9" xfId="0" applyFont="1" applyFill="1" applyBorder="1" applyAlignment="1">
      <alignment horizontal="left"/>
    </xf>
    <xf numFmtId="0" fontId="31" fillId="3" borderId="9" xfId="0" applyFont="1" applyFill="1" applyBorder="1" applyAlignment="1">
      <alignment horizontal="center"/>
    </xf>
    <xf numFmtId="0" fontId="31" fillId="3" borderId="0" xfId="0" applyFont="1" applyFill="1" applyAlignment="1">
      <alignment horizontal="center"/>
    </xf>
    <xf numFmtId="0" fontId="0" fillId="4" borderId="15" xfId="0" applyFill="1" applyBorder="1" applyAlignment="1" applyProtection="1">
      <alignment horizontal="left"/>
      <protection locked="0"/>
    </xf>
    <xf numFmtId="0" fontId="0" fillId="4" borderId="33" xfId="0" applyFill="1" applyBorder="1" applyAlignment="1" applyProtection="1">
      <alignment horizontal="left"/>
      <protection locked="0"/>
    </xf>
    <xf numFmtId="0" fontId="0" fillId="4" borderId="29" xfId="0" applyFill="1" applyBorder="1" applyAlignment="1" applyProtection="1">
      <alignment horizontal="left"/>
      <protection locked="0"/>
    </xf>
    <xf numFmtId="0" fontId="34" fillId="3" borderId="0" xfId="4" applyFont="1" applyFill="1" applyAlignment="1" applyProtection="1">
      <alignment horizontal="center"/>
    </xf>
    <xf numFmtId="166" fontId="22" fillId="0" borderId="1" xfId="0" applyNumberFormat="1" applyFont="1" applyBorder="1" applyAlignment="1">
      <alignment horizontal="center"/>
    </xf>
    <xf numFmtId="0" fontId="0" fillId="0" borderId="1" xfId="0" applyBorder="1" applyAlignment="1">
      <alignment horizontal="center"/>
    </xf>
    <xf numFmtId="0" fontId="23" fillId="0" borderId="1" xfId="0" applyFont="1" applyBorder="1" applyAlignment="1">
      <alignment horizontal="center"/>
    </xf>
    <xf numFmtId="2" fontId="0" fillId="4" borderId="14" xfId="0" applyNumberFormat="1" applyFill="1" applyBorder="1" applyAlignment="1" applyProtection="1">
      <alignment horizontal="center"/>
      <protection locked="0"/>
    </xf>
  </cellXfs>
  <cellStyles count="7">
    <cellStyle name="Comma" xfId="1" builtinId="3"/>
    <cellStyle name="Comma 2" xfId="5" xr:uid="{EA8A0A5D-F296-4B9E-A3EC-A4E57068EDC4}"/>
    <cellStyle name="Currency" xfId="2" builtinId="4"/>
    <cellStyle name="Hyperlink" xfId="6" builtinId="8"/>
    <cellStyle name="Normal" xfId="0" builtinId="0"/>
    <cellStyle name="Percent" xfId="3" builtinId="5"/>
    <cellStyle name="Title" xfId="4" builtinId="15"/>
  </cellStyles>
  <dxfs count="26">
    <dxf>
      <fill>
        <patternFill>
          <bgColor rgb="FF00B050"/>
        </patternFill>
      </fill>
    </dxf>
    <dxf>
      <fill>
        <patternFill>
          <bgColor rgb="FF92D050"/>
        </patternFill>
      </fill>
    </dxf>
    <dxf>
      <fill>
        <patternFill>
          <bgColor rgb="FFFFFF00"/>
        </patternFill>
      </fill>
    </dxf>
    <dxf>
      <fill>
        <patternFill>
          <bgColor rgb="FFFFC000"/>
        </patternFill>
      </fill>
    </dxf>
    <dxf>
      <font>
        <color theme="0"/>
      </font>
      <fill>
        <patternFill>
          <bgColor rgb="FFFF0000"/>
        </patternFill>
      </fill>
    </dxf>
    <dxf>
      <font>
        <b val="0"/>
        <i val="0"/>
        <strike val="0"/>
        <condense val="0"/>
        <extend val="0"/>
        <outline val="0"/>
        <shadow val="0"/>
        <u val="none"/>
        <vertAlign val="baseline"/>
        <sz val="11"/>
        <color rgb="FFFF0000"/>
        <name val="Calibri"/>
        <family val="2"/>
        <scheme val="minor"/>
      </font>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family val="2"/>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patternFill>
      </fill>
      <border diagonalUp="0" diagonalDown="0">
        <left style="thin">
          <color indexed="64"/>
        </left>
        <right style="medium">
          <color indexed="64"/>
        </right>
        <top style="thin">
          <color indexed="64"/>
        </top>
        <bottom style="thin">
          <color indexed="64"/>
        </bottom>
        <vertical style="thin">
          <color indexed="64"/>
        </vertical>
      </border>
      <protection locked="1"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9" tint="0.79998168889431442"/>
        </patternFill>
      </fill>
      <border diagonalUp="0" diagonalDown="0">
        <left style="medium">
          <color indexed="64"/>
        </left>
        <right style="thin">
          <color indexed="64"/>
        </right>
        <top/>
        <bottom style="thin">
          <color indexed="64"/>
        </bottom>
        <vertical style="thin">
          <color indexed="64"/>
        </vertical>
        <horizontal/>
      </border>
      <protection locked="0" hidden="0"/>
    </dxf>
    <dxf>
      <font>
        <b val="0"/>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9" tint="0.79998168889431442"/>
        </patternFill>
      </fill>
      <border diagonalUp="0" diagonalDown="0">
        <left style="medium">
          <color indexed="64"/>
        </left>
        <right style="medium">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9"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0"/>
        <name val="Calibri"/>
        <family val="2"/>
        <scheme val="minor"/>
      </font>
      <fill>
        <patternFill>
          <fgColor indexed="64"/>
          <bgColor theme="0"/>
        </patternFill>
      </fill>
      <protection locked="0" hidden="0"/>
    </dxf>
    <dxf>
      <border outline="0">
        <right style="thin">
          <color indexed="64"/>
        </right>
      </border>
    </dxf>
    <dxf>
      <protection locked="0" hidden="0"/>
    </dxf>
    <dxf>
      <protection locked="0" hidden="0"/>
    </dxf>
    <dxf>
      <fill>
        <patternFill>
          <bgColor rgb="FFFF0000"/>
        </patternFill>
      </fill>
    </dxf>
    <dxf>
      <fill>
        <patternFill>
          <bgColor theme="9" tint="0.79998168889431442"/>
        </patternFill>
      </fill>
    </dxf>
    <dxf>
      <fill>
        <patternFill>
          <bgColor rgb="FFFFC7CE"/>
        </patternFill>
      </fill>
    </dxf>
    <dxf>
      <fill>
        <patternFill>
          <bgColor rgb="FFFFC7CE"/>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85725</xdr:rowOff>
    </xdr:from>
    <xdr:to>
      <xdr:col>14</xdr:col>
      <xdr:colOff>581791</xdr:colOff>
      <xdr:row>42</xdr:row>
      <xdr:rowOff>149740</xdr:rowOff>
    </xdr:to>
    <xdr:pic>
      <xdr:nvPicPr>
        <xdr:cNvPr id="4" name="Picture 3">
          <a:extLst>
            <a:ext uri="{FF2B5EF4-FFF2-40B4-BE49-F238E27FC236}">
              <a16:creationId xmlns:a16="http://schemas.microsoft.com/office/drawing/2014/main" id="{F7F29D7C-1561-4334-B6C8-7888689D160E}"/>
            </a:ext>
          </a:extLst>
        </xdr:cNvPr>
        <xdr:cNvPicPr>
          <a:picLocks noChangeAspect="1"/>
        </xdr:cNvPicPr>
      </xdr:nvPicPr>
      <xdr:blipFill>
        <a:blip xmlns:r="http://schemas.openxmlformats.org/officeDocument/2006/relationships" r:embed="rId1"/>
        <a:stretch>
          <a:fillRect/>
        </a:stretch>
      </xdr:blipFill>
      <xdr:spPr>
        <a:xfrm>
          <a:off x="0" y="1533525"/>
          <a:ext cx="9116191" cy="603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132716</xdr:colOff>
      <xdr:row>36</xdr:row>
      <xdr:rowOff>181609</xdr:rowOff>
    </xdr:from>
    <xdr:to>
      <xdr:col>5</xdr:col>
      <xdr:colOff>387946</xdr:colOff>
      <xdr:row>49</xdr:row>
      <xdr:rowOff>691</xdr:rowOff>
    </xdr:to>
    <xdr:sp macro="" textlink="">
      <xdr:nvSpPr>
        <xdr:cNvPr id="2" name="Arrow: Curved Up 1">
          <a:extLst>
            <a:ext uri="{FF2B5EF4-FFF2-40B4-BE49-F238E27FC236}">
              <a16:creationId xmlns:a16="http://schemas.microsoft.com/office/drawing/2014/main" id="{5621CADA-C4B2-4745-B283-6ABE477958E6}"/>
            </a:ext>
          </a:extLst>
        </xdr:cNvPr>
        <xdr:cNvSpPr/>
      </xdr:nvSpPr>
      <xdr:spPr>
        <a:xfrm rot="16200000">
          <a:off x="5837190" y="7949295"/>
          <a:ext cx="2516562" cy="1062950"/>
        </a:xfrm>
        <a:prstGeom prst="curvedUpArrow">
          <a:avLst>
            <a:gd name="adj1" fmla="val 12472"/>
            <a:gd name="adj2" fmla="val 43661"/>
            <a:gd name="adj3" fmla="val 1954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7</xdr:row>
      <xdr:rowOff>105410</xdr:rowOff>
    </xdr:from>
    <xdr:to>
      <xdr:col>4</xdr:col>
      <xdr:colOff>9525</xdr:colOff>
      <xdr:row>7</xdr:row>
      <xdr:rowOff>105410</xdr:rowOff>
    </xdr:to>
    <xdr:cxnSp macro="">
      <xdr:nvCxnSpPr>
        <xdr:cNvPr id="2" name="Straight Arrow Connector 1">
          <a:extLst>
            <a:ext uri="{FF2B5EF4-FFF2-40B4-BE49-F238E27FC236}">
              <a16:creationId xmlns:a16="http://schemas.microsoft.com/office/drawing/2014/main" id="{F15470F2-9FA0-4102-B09A-36A78AFDE698}"/>
            </a:ext>
          </a:extLst>
        </xdr:cNvPr>
        <xdr:cNvCxnSpPr/>
      </xdr:nvCxnSpPr>
      <xdr:spPr>
        <a:xfrm>
          <a:off x="6835140" y="1819910"/>
          <a:ext cx="30670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94B0C5-6AD2-47D6-A503-4C93F8158194}" name="Table6" displayName="Table6" ref="A9:L17" totalsRowShown="0" headerRowDxfId="19" dataDxfId="18" tableBorderDxfId="17">
  <autoFilter ref="A9:L17" xr:uid="{A794B0C5-6AD2-47D6-A503-4C93F8158194}"/>
  <tableColumns count="12">
    <tableColumn id="1" xr3:uid="{40B39E54-AD30-4613-BE9D-F081E95B93F8}" name="Column9" dataDxfId="16">
      <calculatedColumnFormula>+'Provider Information'!$C$8</calculatedColumnFormula>
    </tableColumn>
    <tableColumn id="2" xr3:uid="{0D263D5C-2817-4F87-98D6-34974AF6AAB0}" name="Column1" dataDxfId="15"/>
    <tableColumn id="3" xr3:uid="{75A55D47-030C-4CEC-B716-A6055B1F93CC}" name="Column2" dataDxfId="14" dataCellStyle="Currency"/>
    <tableColumn id="15" xr3:uid="{2D8EECA8-5FBB-4E61-8BBC-2B63DB9D915A}" name="Column24" dataDxfId="13" dataCellStyle="Currency"/>
    <tableColumn id="9" xr3:uid="{5408B450-E7C7-4556-89D6-9A8550DB7263}" name="Column22" dataDxfId="12" dataCellStyle="Currency"/>
    <tableColumn id="12" xr3:uid="{CFC85C1E-BE00-402F-ABAF-6F3FF2F5F3A7}" name="Column23" dataDxfId="11" dataCellStyle="Currency">
      <calculatedColumnFormula>+Table6[[#This Row],[Column2]]-Table6[[#This Row],[Column22]]</calculatedColumnFormula>
    </tableColumn>
    <tableColumn id="4" xr3:uid="{1EF3BBB5-653E-4CA4-9922-10358FAD2578}" name="Column3" dataDxfId="10"/>
    <tableColumn id="5" xr3:uid="{995AA73E-E747-4AAB-A208-22BCCDDA93A3}" name="Column4" dataDxfId="9"/>
    <tableColumn id="6" xr3:uid="{2B89CF00-C33E-4CBE-B106-C5802FE464F4}" name="Column5" dataDxfId="8"/>
    <tableColumn id="7" xr3:uid="{4063797A-5004-4818-9D8A-3F91BF419C6D}" name="Column6" dataDxfId="7">
      <calculatedColumnFormula>IF(ISERROR(VLOOKUP(I10,$B$288:$C$292,2,FALSE)),"",(VLOOKUP(I10,$B$288:$C$292,2,FALSE)))</calculatedColumnFormula>
    </tableColumn>
    <tableColumn id="8" xr3:uid="{2E56FBD0-FF56-40C8-A2DF-BFFA9B548272}" name="Column7" dataDxfId="6" dataCellStyle="Currency">
      <calculatedColumnFormula>IF(B10="","",IF(F10="","",+IF(G10="Per Month",F10/J10,IF(G10="Per Year",F10/12/J10,IF(G10="Per Week",F10*4.33333333333333/J10,IF(G10="Per Bi-Weekly",F10*2.16666666666667/J10,IF(G10="Per Day",F10)))))))</calculatedColumnFormula>
    </tableColumn>
    <tableColumn id="11" xr3:uid="{5E1197BC-17C3-4B97-96BE-D06CAF785172}" name="Column8" dataDxfId="5">
      <calculatedColumnFormula>IF(K10="","",IF(K10&gt;100,"DOUBLE CHECK",""))</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arlyYearsSystemDivision@Peelregion.c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peelregion.ca/children/working/service-providers/pdf/2019/guideline-finance-annual-information-retur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BFC2C-F9CB-492F-B81D-1ADB43B1E614}">
  <dimension ref="A1:A8"/>
  <sheetViews>
    <sheetView showGridLines="0" workbookViewId="0">
      <selection activeCell="P18" sqref="P18"/>
    </sheetView>
  </sheetViews>
  <sheetFormatPr defaultRowHeight="14.5" x14ac:dyDescent="0.35"/>
  <sheetData>
    <row r="1" spans="1:1" ht="17" x14ac:dyDescent="0.4">
      <c r="A1" s="258" t="s">
        <v>317</v>
      </c>
    </row>
    <row r="2" spans="1:1" ht="17" x14ac:dyDescent="0.4">
      <c r="A2" s="259"/>
    </row>
    <row r="3" spans="1:1" ht="17" x14ac:dyDescent="0.4">
      <c r="A3" s="260" t="s">
        <v>45</v>
      </c>
    </row>
    <row r="4" spans="1:1" ht="17" x14ac:dyDescent="0.4">
      <c r="A4" s="260" t="s">
        <v>44</v>
      </c>
    </row>
    <row r="5" spans="1:1" ht="17" x14ac:dyDescent="0.4">
      <c r="A5" s="260"/>
    </row>
    <row r="6" spans="1:1" ht="17" x14ac:dyDescent="0.4">
      <c r="A6" s="260" t="s">
        <v>48</v>
      </c>
    </row>
    <row r="7" spans="1:1" ht="17" x14ac:dyDescent="0.4">
      <c r="A7" s="260" t="s">
        <v>47</v>
      </c>
    </row>
    <row r="8" spans="1:1" ht="17" x14ac:dyDescent="0.4">
      <c r="A8" s="260" t="s">
        <v>46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4A70-9504-41F2-8969-B43FCCFD5284}">
  <dimension ref="A1:AF25"/>
  <sheetViews>
    <sheetView showGridLines="0" zoomScaleNormal="100" workbookViewId="0">
      <selection activeCell="N7" sqref="N7:P14"/>
    </sheetView>
  </sheetViews>
  <sheetFormatPr defaultRowHeight="14.5" x14ac:dyDescent="0.35"/>
  <cols>
    <col min="5" max="5" width="15.54296875" customWidth="1"/>
    <col min="8" max="8" width="11.90625" customWidth="1"/>
    <col min="10" max="10" width="17.90625" customWidth="1"/>
    <col min="12" max="12" width="12.453125" customWidth="1"/>
    <col min="16" max="16" width="14.6328125" customWidth="1"/>
  </cols>
  <sheetData>
    <row r="1" spans="1:32" s="17" customFormat="1" ht="38.4" customHeight="1" x14ac:dyDescent="0.35">
      <c r="A1" s="282" t="s">
        <v>302</v>
      </c>
      <c r="B1" s="283"/>
      <c r="C1" s="283"/>
      <c r="D1" s="283"/>
      <c r="E1" s="283"/>
      <c r="F1" s="283"/>
      <c r="G1" s="283"/>
      <c r="H1" s="283"/>
      <c r="I1" s="283"/>
      <c r="J1" s="283"/>
      <c r="K1" s="283"/>
      <c r="L1" s="283"/>
      <c r="M1" s="283"/>
      <c r="N1" s="283"/>
      <c r="O1" s="283"/>
      <c r="P1" s="283"/>
    </row>
    <row r="2" spans="1:32" s="17" customFormat="1" ht="13.75" customHeight="1" x14ac:dyDescent="0.35">
      <c r="A2" s="282"/>
      <c r="B2" s="283"/>
      <c r="C2" s="283"/>
      <c r="D2" s="283"/>
      <c r="E2" s="283"/>
      <c r="F2" s="283"/>
      <c r="G2" s="283"/>
      <c r="H2" s="283"/>
      <c r="I2" s="283"/>
      <c r="J2" s="283"/>
      <c r="K2" s="283"/>
      <c r="L2" s="283"/>
      <c r="M2" s="283"/>
      <c r="N2" s="283"/>
      <c r="O2" s="283"/>
      <c r="P2" s="283"/>
    </row>
    <row r="3" spans="1:32" s="17" customFormat="1" ht="18" customHeight="1" x14ac:dyDescent="0.35">
      <c r="A3" s="282"/>
      <c r="B3" s="283"/>
      <c r="C3" s="283"/>
      <c r="D3" s="283"/>
      <c r="E3" s="283"/>
      <c r="F3" s="283"/>
      <c r="G3" s="283"/>
      <c r="H3" s="283"/>
      <c r="I3" s="283"/>
      <c r="J3" s="283"/>
      <c r="K3" s="283"/>
      <c r="L3" s="283"/>
      <c r="M3" s="283"/>
      <c r="N3" s="283"/>
      <c r="O3" s="283"/>
      <c r="P3" s="283"/>
    </row>
    <row r="5" spans="1:32" x14ac:dyDescent="0.35">
      <c r="AE5" s="33"/>
      <c r="AF5" s="33"/>
    </row>
    <row r="6" spans="1:32" ht="15" thickBot="1" x14ac:dyDescent="0.4">
      <c r="N6" t="s">
        <v>334</v>
      </c>
      <c r="AE6" s="33"/>
      <c r="AF6" s="33"/>
    </row>
    <row r="7" spans="1:32" ht="14.4" customHeight="1" x14ac:dyDescent="0.35">
      <c r="A7" s="264" t="s">
        <v>310</v>
      </c>
      <c r="B7" s="265"/>
      <c r="C7" s="265"/>
      <c r="D7" s="265"/>
      <c r="E7" s="265"/>
      <c r="F7" s="265"/>
      <c r="G7" s="265"/>
      <c r="H7" s="265"/>
      <c r="I7" s="265"/>
      <c r="J7" s="265"/>
      <c r="K7" s="265"/>
      <c r="L7" s="266"/>
      <c r="N7" s="273"/>
      <c r="O7" s="274"/>
      <c r="P7" s="275"/>
      <c r="AE7" s="33"/>
      <c r="AF7" s="33"/>
    </row>
    <row r="8" spans="1:32" ht="14.4" customHeight="1" x14ac:dyDescent="0.35">
      <c r="A8" s="267"/>
      <c r="B8" s="268"/>
      <c r="C8" s="268"/>
      <c r="D8" s="268"/>
      <c r="E8" s="268"/>
      <c r="F8" s="268"/>
      <c r="G8" s="268"/>
      <c r="H8" s="268"/>
      <c r="I8" s="268"/>
      <c r="J8" s="268"/>
      <c r="K8" s="268"/>
      <c r="L8" s="269"/>
      <c r="N8" s="276"/>
      <c r="O8" s="277"/>
      <c r="P8" s="278"/>
      <c r="AE8" s="33"/>
      <c r="AF8" s="33" t="s">
        <v>290</v>
      </c>
    </row>
    <row r="9" spans="1:32" ht="14.4" customHeight="1" x14ac:dyDescent="0.35">
      <c r="A9" s="267"/>
      <c r="B9" s="268"/>
      <c r="C9" s="268"/>
      <c r="D9" s="268"/>
      <c r="E9" s="268"/>
      <c r="F9" s="268"/>
      <c r="G9" s="268"/>
      <c r="H9" s="268"/>
      <c r="I9" s="268"/>
      <c r="J9" s="268"/>
      <c r="K9" s="268"/>
      <c r="L9" s="269"/>
      <c r="N9" s="276"/>
      <c r="O9" s="277"/>
      <c r="P9" s="278"/>
      <c r="AE9" s="33"/>
      <c r="AF9" s="33" t="s">
        <v>291</v>
      </c>
    </row>
    <row r="10" spans="1:32" ht="14.4" customHeight="1" x14ac:dyDescent="0.35">
      <c r="A10" s="267"/>
      <c r="B10" s="268"/>
      <c r="C10" s="268"/>
      <c r="D10" s="268"/>
      <c r="E10" s="268"/>
      <c r="F10" s="268"/>
      <c r="G10" s="268"/>
      <c r="H10" s="268"/>
      <c r="I10" s="268"/>
      <c r="J10" s="268"/>
      <c r="K10" s="268"/>
      <c r="L10" s="269"/>
      <c r="N10" s="276"/>
      <c r="O10" s="277"/>
      <c r="P10" s="278"/>
      <c r="AE10" s="33"/>
      <c r="AF10" s="33"/>
    </row>
    <row r="11" spans="1:32" x14ac:dyDescent="0.35">
      <c r="A11" s="267"/>
      <c r="B11" s="268"/>
      <c r="C11" s="268"/>
      <c r="D11" s="268"/>
      <c r="E11" s="268"/>
      <c r="F11" s="268"/>
      <c r="G11" s="268"/>
      <c r="H11" s="268"/>
      <c r="I11" s="268"/>
      <c r="J11" s="268"/>
      <c r="K11" s="268"/>
      <c r="L11" s="269"/>
      <c r="N11" s="276"/>
      <c r="O11" s="277"/>
      <c r="P11" s="278"/>
      <c r="AE11" s="33"/>
      <c r="AF11" s="33"/>
    </row>
    <row r="12" spans="1:32" x14ac:dyDescent="0.35">
      <c r="A12" s="267"/>
      <c r="B12" s="268"/>
      <c r="C12" s="268"/>
      <c r="D12" s="268"/>
      <c r="E12" s="268"/>
      <c r="F12" s="268"/>
      <c r="G12" s="268"/>
      <c r="H12" s="268"/>
      <c r="I12" s="268"/>
      <c r="J12" s="268"/>
      <c r="K12" s="268"/>
      <c r="L12" s="269"/>
      <c r="N12" s="276"/>
      <c r="O12" s="277"/>
      <c r="P12" s="278"/>
      <c r="AE12" s="33"/>
      <c r="AF12" s="33"/>
    </row>
    <row r="13" spans="1:32" x14ac:dyDescent="0.35">
      <c r="A13" s="267"/>
      <c r="B13" s="268"/>
      <c r="C13" s="268"/>
      <c r="D13" s="268"/>
      <c r="E13" s="268"/>
      <c r="F13" s="268"/>
      <c r="G13" s="268"/>
      <c r="H13" s="268"/>
      <c r="I13" s="268"/>
      <c r="J13" s="268"/>
      <c r="K13" s="268"/>
      <c r="L13" s="269"/>
      <c r="N13" s="276"/>
      <c r="O13" s="277"/>
      <c r="P13" s="278"/>
    </row>
    <row r="14" spans="1:32" ht="15" thickBot="1" x14ac:dyDescent="0.4">
      <c r="A14" s="270"/>
      <c r="B14" s="271"/>
      <c r="C14" s="271"/>
      <c r="D14" s="271"/>
      <c r="E14" s="271"/>
      <c r="F14" s="271"/>
      <c r="G14" s="271"/>
      <c r="H14" s="271"/>
      <c r="I14" s="271"/>
      <c r="J14" s="271"/>
      <c r="K14" s="271"/>
      <c r="L14" s="272"/>
      <c r="N14" s="279"/>
      <c r="O14" s="280"/>
      <c r="P14" s="281"/>
    </row>
    <row r="15" spans="1:32" ht="23.5" x14ac:dyDescent="0.55000000000000004">
      <c r="A15" s="240" t="s">
        <v>304</v>
      </c>
      <c r="B15" s="43"/>
      <c r="R15" s="183"/>
    </row>
    <row r="17" spans="1:16" ht="48.65" customHeight="1" x14ac:dyDescent="0.35">
      <c r="A17" s="284" t="str">
        <f>IF(N7="","",IF(N7="YES","PLEASE FILL OUT THE REMAINING ORANGE TABS AND SEND TO ","YOU DO NOT NEED TO FILL OUT THE REMAINING TABS, PLEASE SEND THIS BACK TO "))</f>
        <v/>
      </c>
      <c r="B17" s="284"/>
      <c r="C17" s="284"/>
      <c r="D17" s="284"/>
      <c r="E17" s="284"/>
      <c r="F17" s="284"/>
      <c r="G17" s="284"/>
      <c r="H17" s="284"/>
      <c r="I17" s="284"/>
      <c r="J17" s="284"/>
      <c r="K17" s="284"/>
      <c r="L17" s="284"/>
      <c r="M17" s="284"/>
      <c r="N17" s="284"/>
      <c r="O17" s="284"/>
      <c r="P17" s="284"/>
    </row>
    <row r="18" spans="1:16" ht="21" customHeight="1" x14ac:dyDescent="0.35">
      <c r="A18" s="284"/>
      <c r="B18" s="284"/>
      <c r="C18" s="284"/>
      <c r="D18" s="284"/>
      <c r="E18" s="284"/>
      <c r="F18" s="284"/>
      <c r="G18" s="284"/>
      <c r="H18" s="284"/>
      <c r="I18" s="284"/>
      <c r="J18" s="284"/>
      <c r="K18" s="284"/>
      <c r="L18" s="284"/>
      <c r="M18" s="284"/>
      <c r="N18" s="284"/>
      <c r="O18" s="284"/>
      <c r="P18" s="284"/>
    </row>
    <row r="19" spans="1:16" ht="14.4" customHeight="1" x14ac:dyDescent="0.35">
      <c r="A19" s="285" t="str">
        <f>IF(N7="","","EarlyYearsSystemDivision@Peelregion.ca")</f>
        <v/>
      </c>
      <c r="B19" s="286"/>
      <c r="C19" s="286"/>
      <c r="D19" s="286"/>
      <c r="E19" s="286"/>
      <c r="F19" s="286"/>
      <c r="G19" s="286"/>
      <c r="H19" s="286"/>
      <c r="I19" s="286"/>
      <c r="J19" s="286"/>
      <c r="K19" s="286"/>
      <c r="L19" s="286"/>
      <c r="M19" s="286"/>
      <c r="N19" s="286"/>
      <c r="O19" s="286"/>
      <c r="P19" s="286"/>
    </row>
    <row r="20" spans="1:16" x14ac:dyDescent="0.35">
      <c r="A20" s="286"/>
      <c r="B20" s="286"/>
      <c r="C20" s="286"/>
      <c r="D20" s="286"/>
      <c r="E20" s="286"/>
      <c r="F20" s="286"/>
      <c r="G20" s="286"/>
      <c r="H20" s="286"/>
      <c r="I20" s="286"/>
      <c r="J20" s="286"/>
      <c r="K20" s="286"/>
      <c r="L20" s="286"/>
      <c r="M20" s="286"/>
      <c r="N20" s="286"/>
      <c r="O20" s="286"/>
      <c r="P20" s="286"/>
    </row>
    <row r="21" spans="1:16" x14ac:dyDescent="0.35">
      <c r="A21" s="286"/>
      <c r="B21" s="286"/>
      <c r="C21" s="286"/>
      <c r="D21" s="286"/>
      <c r="E21" s="286"/>
      <c r="F21" s="286"/>
      <c r="G21" s="286"/>
      <c r="H21" s="286"/>
      <c r="I21" s="286"/>
      <c r="J21" s="286"/>
      <c r="K21" s="286"/>
      <c r="L21" s="286"/>
      <c r="M21" s="286"/>
      <c r="N21" s="286"/>
      <c r="O21" s="286"/>
      <c r="P21" s="286"/>
    </row>
    <row r="24" spans="1:16" x14ac:dyDescent="0.35">
      <c r="B24" s="43"/>
      <c r="C24" s="17"/>
      <c r="D24" s="17"/>
      <c r="E24" s="17"/>
    </row>
    <row r="25" spans="1:16" x14ac:dyDescent="0.35">
      <c r="B25" s="17"/>
      <c r="C25" s="17"/>
      <c r="D25" s="17"/>
      <c r="E25" s="17"/>
    </row>
  </sheetData>
  <mergeCells count="5">
    <mergeCell ref="A7:L14"/>
    <mergeCell ref="N7:P14"/>
    <mergeCell ref="A1:P3"/>
    <mergeCell ref="A17:P18"/>
    <mergeCell ref="A19:P21"/>
  </mergeCells>
  <conditionalFormatting sqref="A17:P18">
    <cfRule type="containsText" dxfId="25" priority="2" operator="containsText" text="*">
      <formula>NOT(ISERROR(SEARCH("*",A17)))</formula>
    </cfRule>
  </conditionalFormatting>
  <conditionalFormatting sqref="A19:P21">
    <cfRule type="containsText" dxfId="24" priority="1" operator="containsText" text="*">
      <formula>NOT(ISERROR(SEARCH("*",A19)))</formula>
    </cfRule>
  </conditionalFormatting>
  <dataValidations count="2">
    <dataValidation type="list" allowBlank="1" showInputMessage="1" showErrorMessage="1" sqref="T1" xr:uid="{EDDE6AA4-9215-4AFF-8917-97C76388F72E}">
      <formula1>$T$1:$T$3</formula1>
    </dataValidation>
    <dataValidation type="list" allowBlank="1" showInputMessage="1" showErrorMessage="1" sqref="N7:P14" xr:uid="{C1AD3CB3-F52B-4CFC-89E2-EB20119EF268}">
      <formula1>$AF$7:$AF$9</formula1>
    </dataValidation>
  </dataValidations>
  <hyperlinks>
    <hyperlink ref="A19" r:id="rId1" display="EarlyYearsSystemDivision@Peelregion.ca" xr:uid="{4D04B25D-5B9E-473D-9BA7-2BAF5BBEE393}"/>
  </hyperlinks>
  <pageMargins left="0.7" right="0.7" top="0.75" bottom="0.75" header="0.3" footer="0.3"/>
  <pageSetup scale="6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D8E5F-65B3-4305-8948-70639B73D49E}">
  <sheetPr>
    <tabColor theme="7" tint="0.39997558519241921"/>
  </sheetPr>
  <dimension ref="A1:T108"/>
  <sheetViews>
    <sheetView tabSelected="1" zoomScaleNormal="100" workbookViewId="0">
      <selection activeCell="H30" sqref="H30"/>
    </sheetView>
  </sheetViews>
  <sheetFormatPr defaultColWidth="9.08984375" defaultRowHeight="14.5" outlineLevelRow="1" x14ac:dyDescent="0.35"/>
  <cols>
    <col min="2" max="2" width="12.1796875" customWidth="1"/>
    <col min="3" max="3" width="12.81640625" customWidth="1"/>
    <col min="5" max="5" width="23.08984375" customWidth="1"/>
    <col min="6" max="6" width="7.36328125" style="17" customWidth="1"/>
    <col min="7" max="7" width="18.08984375" customWidth="1"/>
    <col min="9" max="9" width="13.08984375" customWidth="1"/>
    <col min="10" max="10" width="24.54296875" customWidth="1"/>
    <col min="11" max="11" width="13.6328125" style="17" customWidth="1"/>
    <col min="12" max="20" width="9.08984375" style="17"/>
  </cols>
  <sheetData>
    <row r="1" spans="1:12" s="17" customFormat="1" ht="48.65" customHeight="1" x14ac:dyDescent="0.35">
      <c r="A1" s="283" t="s">
        <v>305</v>
      </c>
      <c r="B1" s="283"/>
      <c r="C1" s="283"/>
      <c r="D1" s="283"/>
      <c r="E1" s="283"/>
      <c r="F1" s="283"/>
      <c r="G1" s="283"/>
      <c r="H1" s="283"/>
      <c r="I1" s="283"/>
      <c r="J1" s="283"/>
      <c r="K1" s="283"/>
    </row>
    <row r="2" spans="1:12" s="17" customFormat="1" ht="13.75" customHeight="1" x14ac:dyDescent="0.35">
      <c r="A2" s="283"/>
      <c r="B2" s="283"/>
      <c r="C2" s="283"/>
      <c r="D2" s="283"/>
      <c r="E2" s="283"/>
      <c r="F2" s="283"/>
      <c r="G2" s="283"/>
      <c r="H2" s="283"/>
      <c r="I2" s="283"/>
      <c r="J2" s="283"/>
      <c r="K2" s="283"/>
    </row>
    <row r="3" spans="1:12" s="17" customFormat="1" ht="14.4" customHeight="1" x14ac:dyDescent="0.35">
      <c r="A3" s="283"/>
      <c r="B3" s="283"/>
      <c r="C3" s="283"/>
      <c r="D3" s="283"/>
      <c r="E3" s="283"/>
      <c r="F3" s="283"/>
      <c r="G3" s="283"/>
      <c r="H3" s="283"/>
      <c r="I3" s="283"/>
      <c r="J3" s="283"/>
      <c r="K3" s="283"/>
    </row>
    <row r="4" spans="1:12" s="17" customFormat="1" x14ac:dyDescent="0.35">
      <c r="A4" s="314" t="s">
        <v>50</v>
      </c>
      <c r="B4" s="314"/>
      <c r="C4" s="314"/>
      <c r="D4" s="314"/>
      <c r="E4" s="314"/>
      <c r="F4" s="314"/>
      <c r="G4" s="314"/>
      <c r="H4" s="314"/>
      <c r="I4" s="314"/>
      <c r="J4" s="314"/>
      <c r="K4" s="314"/>
    </row>
    <row r="5" spans="1:12" s="17" customFormat="1" x14ac:dyDescent="0.35">
      <c r="A5" s="190"/>
      <c r="B5" s="190"/>
      <c r="C5" s="190"/>
      <c r="D5" s="190"/>
      <c r="E5" s="190"/>
      <c r="F5" s="190"/>
      <c r="G5" s="190"/>
      <c r="H5" s="190"/>
      <c r="I5" s="190"/>
      <c r="J5" s="190"/>
      <c r="K5" s="190"/>
    </row>
    <row r="6" spans="1:12" s="17" customFormat="1" ht="9.65" customHeight="1" x14ac:dyDescent="0.45">
      <c r="C6" s="20" t="e">
        <v>#REF!</v>
      </c>
    </row>
    <row r="7" spans="1:12" s="17" customFormat="1" ht="7.25" customHeight="1" thickBot="1" x14ac:dyDescent="0.4"/>
    <row r="8" spans="1:12" ht="81.75" customHeight="1" thickBot="1" x14ac:dyDescent="0.4">
      <c r="A8" s="297" t="s">
        <v>51</v>
      </c>
      <c r="B8" s="298"/>
      <c r="C8" s="302"/>
      <c r="D8" s="316"/>
      <c r="E8" s="317"/>
      <c r="F8" s="21"/>
      <c r="G8" s="22" t="s">
        <v>52</v>
      </c>
      <c r="H8" s="302"/>
      <c r="I8" s="318"/>
      <c r="J8" s="319"/>
    </row>
    <row r="9" spans="1:12" s="17" customFormat="1" ht="19" thickBot="1" x14ac:dyDescent="0.5">
      <c r="C9" s="23"/>
      <c r="D9" s="23"/>
      <c r="E9" s="23"/>
      <c r="F9" s="23"/>
      <c r="G9" s="23"/>
      <c r="H9" s="24"/>
      <c r="I9" s="24"/>
      <c r="J9" s="24"/>
    </row>
    <row r="10" spans="1:12" ht="55.5" customHeight="1" thickBot="1" x14ac:dyDescent="0.4">
      <c r="A10" s="297" t="s">
        <v>53</v>
      </c>
      <c r="B10" s="298"/>
      <c r="C10" s="299"/>
      <c r="D10" s="300"/>
      <c r="E10" s="301"/>
      <c r="F10" s="25"/>
      <c r="G10" s="22" t="s">
        <v>54</v>
      </c>
      <c r="H10" s="302"/>
      <c r="I10" s="303"/>
      <c r="J10" s="304"/>
    </row>
    <row r="11" spans="1:12" s="17" customFormat="1" ht="18.5" x14ac:dyDescent="0.45">
      <c r="C11" s="23"/>
      <c r="D11" s="23"/>
      <c r="E11" s="23"/>
      <c r="F11" s="23"/>
      <c r="G11" s="23"/>
      <c r="H11" s="24"/>
      <c r="I11" s="24"/>
      <c r="J11" s="24"/>
    </row>
    <row r="12" spans="1:12" s="17" customFormat="1" ht="15" thickBot="1" x14ac:dyDescent="0.4"/>
    <row r="13" spans="1:12" s="17" customFormat="1" ht="16.5" customHeight="1" x14ac:dyDescent="0.35">
      <c r="A13" s="297" t="s">
        <v>55</v>
      </c>
      <c r="B13" s="298"/>
      <c r="C13" s="320"/>
      <c r="D13" s="321"/>
      <c r="E13" s="322"/>
      <c r="F13" s="25"/>
      <c r="G13" s="22" t="s">
        <v>56</v>
      </c>
      <c r="H13" s="326"/>
      <c r="I13" s="327"/>
      <c r="J13" s="328"/>
    </row>
    <row r="14" spans="1:12" s="17" customFormat="1" ht="18.5" x14ac:dyDescent="0.35">
      <c r="C14" s="323"/>
      <c r="D14" s="324"/>
      <c r="E14" s="325"/>
      <c r="H14" s="329"/>
      <c r="I14" s="330"/>
      <c r="J14" s="331"/>
    </row>
    <row r="15" spans="1:12" s="17" customFormat="1" ht="19" thickBot="1" x14ac:dyDescent="0.4">
      <c r="C15" s="294"/>
      <c r="D15" s="295"/>
      <c r="E15" s="296"/>
      <c r="H15" s="332"/>
      <c r="I15" s="333"/>
      <c r="J15" s="334"/>
    </row>
    <row r="16" spans="1:12" s="17" customFormat="1" ht="15" thickBot="1" x14ac:dyDescent="0.4">
      <c r="L16" s="35"/>
    </row>
    <row r="17" spans="1:10" s="17" customFormat="1" ht="16" outlineLevel="1" thickBot="1" x14ac:dyDescent="0.4">
      <c r="A17" s="297" t="s">
        <v>315</v>
      </c>
      <c r="B17" s="307"/>
      <c r="C17" s="308"/>
      <c r="D17" s="309"/>
      <c r="E17" s="310"/>
      <c r="G17" s="43" t="s">
        <v>292</v>
      </c>
      <c r="J17" s="116"/>
    </row>
    <row r="18" spans="1:10" s="17" customFormat="1" ht="15" outlineLevel="1" thickBot="1" x14ac:dyDescent="0.4"/>
    <row r="19" spans="1:10" s="17" customFormat="1" ht="15" outlineLevel="1" thickBot="1" x14ac:dyDescent="0.4">
      <c r="B19" s="289" t="s">
        <v>59</v>
      </c>
      <c r="C19" s="290"/>
      <c r="D19" s="290"/>
      <c r="E19" s="291"/>
      <c r="F19" s="34"/>
      <c r="G19" s="289" t="s">
        <v>68</v>
      </c>
      <c r="H19" s="290"/>
      <c r="I19" s="290"/>
      <c r="J19" s="291"/>
    </row>
    <row r="20" spans="1:10" s="17" customFormat="1" ht="29" outlineLevel="1" x14ac:dyDescent="0.35">
      <c r="A20" s="34"/>
      <c r="B20" s="38"/>
      <c r="C20" s="315" t="s">
        <v>58</v>
      </c>
      <c r="D20" s="315"/>
      <c r="E20" s="263" t="s">
        <v>345</v>
      </c>
      <c r="F20" s="34">
        <f>+C8</f>
        <v>0</v>
      </c>
      <c r="G20" s="335" t="s">
        <v>64</v>
      </c>
      <c r="H20" s="336"/>
      <c r="I20" s="336"/>
      <c r="J20" s="117"/>
    </row>
    <row r="21" spans="1:10" s="17" customFormat="1" outlineLevel="1" x14ac:dyDescent="0.35">
      <c r="A21" s="34">
        <f>+C8</f>
        <v>0</v>
      </c>
      <c r="B21" s="39" t="s">
        <v>33</v>
      </c>
      <c r="C21" s="311"/>
      <c r="D21" s="311"/>
      <c r="E21" s="42"/>
      <c r="F21" s="34">
        <f>+C8</f>
        <v>0</v>
      </c>
      <c r="G21" s="287" t="s">
        <v>65</v>
      </c>
      <c r="H21" s="288"/>
      <c r="I21" s="288"/>
      <c r="J21" s="118"/>
    </row>
    <row r="22" spans="1:10" s="17" customFormat="1" outlineLevel="1" x14ac:dyDescent="0.35">
      <c r="A22" s="34">
        <f>+A21</f>
        <v>0</v>
      </c>
      <c r="B22" s="39" t="s">
        <v>2</v>
      </c>
      <c r="C22" s="311"/>
      <c r="D22" s="311"/>
      <c r="E22" s="42"/>
      <c r="F22" s="34">
        <f>+C8</f>
        <v>0</v>
      </c>
      <c r="G22" s="287" t="s">
        <v>66</v>
      </c>
      <c r="H22" s="288"/>
      <c r="I22" s="288"/>
      <c r="J22" s="118"/>
    </row>
    <row r="23" spans="1:10" s="17" customFormat="1" outlineLevel="1" x14ac:dyDescent="0.35">
      <c r="A23" s="34">
        <f>+A22</f>
        <v>0</v>
      </c>
      <c r="B23" s="39" t="s">
        <v>60</v>
      </c>
      <c r="C23" s="311"/>
      <c r="D23" s="311"/>
      <c r="E23" s="42"/>
      <c r="F23" s="34">
        <f>+C8</f>
        <v>0</v>
      </c>
      <c r="G23" s="287" t="s">
        <v>67</v>
      </c>
      <c r="H23" s="288"/>
      <c r="I23" s="288"/>
      <c r="J23" s="118"/>
    </row>
    <row r="24" spans="1:10" s="17" customFormat="1" ht="15" outlineLevel="1" thickBot="1" x14ac:dyDescent="0.4">
      <c r="A24" s="34">
        <f>+A23</f>
        <v>0</v>
      </c>
      <c r="B24" s="39" t="s">
        <v>61</v>
      </c>
      <c r="C24" s="311"/>
      <c r="D24" s="311"/>
      <c r="E24" s="42"/>
      <c r="F24" s="34">
        <f>+C8</f>
        <v>0</v>
      </c>
      <c r="G24" s="292" t="s">
        <v>69</v>
      </c>
      <c r="H24" s="293"/>
      <c r="I24" s="293"/>
      <c r="J24" s="119"/>
    </row>
    <row r="25" spans="1:10" s="17" customFormat="1" ht="15" outlineLevel="1" thickBot="1" x14ac:dyDescent="0.4">
      <c r="A25" s="34">
        <f>+A24</f>
        <v>0</v>
      </c>
      <c r="B25" s="39" t="s">
        <v>62</v>
      </c>
      <c r="C25" s="311"/>
      <c r="D25" s="311"/>
      <c r="E25" s="42"/>
    </row>
    <row r="26" spans="1:10" s="17" customFormat="1" ht="15" outlineLevel="1" thickBot="1" x14ac:dyDescent="0.4">
      <c r="A26" s="34"/>
      <c r="B26" s="261" t="s">
        <v>335</v>
      </c>
      <c r="C26" s="312"/>
      <c r="D26" s="313"/>
      <c r="E26" s="262"/>
      <c r="G26" s="43" t="s">
        <v>253</v>
      </c>
      <c r="J26" s="182"/>
    </row>
    <row r="27" spans="1:10" s="17" customFormat="1" ht="15" outlineLevel="1" thickBot="1" x14ac:dyDescent="0.4">
      <c r="B27" s="40" t="s">
        <v>63</v>
      </c>
      <c r="C27" s="305">
        <f>SUM(C21:D26)</f>
        <v>0</v>
      </c>
      <c r="D27" s="306"/>
      <c r="E27" s="41">
        <f>SUM(E21:E26)</f>
        <v>0</v>
      </c>
    </row>
    <row r="28" spans="1:10" s="17" customFormat="1" ht="15" outlineLevel="1" thickBot="1" x14ac:dyDescent="0.4">
      <c r="G28" s="43" t="s">
        <v>346</v>
      </c>
      <c r="J28" s="379"/>
    </row>
    <row r="29" spans="1:10" s="17" customFormat="1" x14ac:dyDescent="0.35"/>
    <row r="30" spans="1:10" s="17" customFormat="1" x14ac:dyDescent="0.35"/>
    <row r="31" spans="1:10" s="17" customFormat="1" x14ac:dyDescent="0.35"/>
    <row r="32" spans="1:10" s="17" customFormat="1" x14ac:dyDescent="0.35"/>
    <row r="33" s="17" customFormat="1" x14ac:dyDescent="0.35"/>
    <row r="34" s="17" customFormat="1" x14ac:dyDescent="0.35"/>
    <row r="35" s="17" customFormat="1" x14ac:dyDescent="0.35"/>
    <row r="36" s="17" customFormat="1" x14ac:dyDescent="0.35"/>
    <row r="37" s="17" customFormat="1" x14ac:dyDescent="0.35"/>
    <row r="38" s="17" customFormat="1" x14ac:dyDescent="0.35"/>
    <row r="39" s="17" customFormat="1" x14ac:dyDescent="0.35"/>
    <row r="40" s="17" customFormat="1" x14ac:dyDescent="0.35"/>
    <row r="41" s="17" customFormat="1" x14ac:dyDescent="0.35"/>
    <row r="42" s="17" customFormat="1" x14ac:dyDescent="0.35"/>
    <row r="43" s="17" customFormat="1" x14ac:dyDescent="0.35"/>
    <row r="44" s="17" customFormat="1" x14ac:dyDescent="0.35"/>
    <row r="45" s="17" customFormat="1" x14ac:dyDescent="0.35"/>
    <row r="46" s="17" customFormat="1" x14ac:dyDescent="0.35"/>
    <row r="47" s="17" customFormat="1" x14ac:dyDescent="0.35"/>
    <row r="48" s="17" customFormat="1" x14ac:dyDescent="0.35"/>
    <row r="49" s="17" customFormat="1" x14ac:dyDescent="0.35"/>
    <row r="50" s="17" customFormat="1" x14ac:dyDescent="0.35"/>
    <row r="51" s="17" customFormat="1" x14ac:dyDescent="0.35"/>
    <row r="52" s="17" customFormat="1" x14ac:dyDescent="0.35"/>
    <row r="53" s="17" customFormat="1" x14ac:dyDescent="0.35"/>
    <row r="54" s="17" customFormat="1" x14ac:dyDescent="0.35"/>
    <row r="55" s="17" customFormat="1" x14ac:dyDescent="0.35"/>
    <row r="56" s="17" customFormat="1" x14ac:dyDescent="0.35"/>
    <row r="57" s="17" customFormat="1" x14ac:dyDescent="0.35"/>
    <row r="58" s="17" customFormat="1" x14ac:dyDescent="0.35"/>
    <row r="59" s="17" customFormat="1" x14ac:dyDescent="0.35"/>
    <row r="60" s="17" customFormat="1" x14ac:dyDescent="0.35"/>
    <row r="61" s="17" customFormat="1" x14ac:dyDescent="0.35"/>
    <row r="62" s="17" customFormat="1" x14ac:dyDescent="0.35"/>
    <row r="63" s="17" customFormat="1" x14ac:dyDescent="0.35"/>
    <row r="64" s="17" customFormat="1" x14ac:dyDescent="0.35"/>
    <row r="65" s="17" customFormat="1" x14ac:dyDescent="0.35"/>
    <row r="66" s="17" customFormat="1" x14ac:dyDescent="0.35"/>
    <row r="67" s="17" customFormat="1" x14ac:dyDescent="0.35"/>
    <row r="68" s="17" customFormat="1" x14ac:dyDescent="0.35"/>
    <row r="69" s="17" customFormat="1" x14ac:dyDescent="0.35"/>
    <row r="70" s="17" customFormat="1" x14ac:dyDescent="0.35"/>
    <row r="71" s="17" customFormat="1" x14ac:dyDescent="0.35"/>
    <row r="72" s="17" customFormat="1" x14ac:dyDescent="0.35"/>
    <row r="73" s="17" customFormat="1" x14ac:dyDescent="0.35"/>
    <row r="74" s="17" customFormat="1" x14ac:dyDescent="0.35"/>
    <row r="75" s="17" customFormat="1" x14ac:dyDescent="0.35"/>
    <row r="76" s="17" customFormat="1" x14ac:dyDescent="0.35"/>
    <row r="77" s="17" customFormat="1" x14ac:dyDescent="0.35"/>
    <row r="78" s="17" customFormat="1" x14ac:dyDescent="0.35"/>
    <row r="79" s="17" customFormat="1" x14ac:dyDescent="0.35"/>
    <row r="80" s="17" customFormat="1" x14ac:dyDescent="0.35"/>
    <row r="81" s="17" customFormat="1" x14ac:dyDescent="0.35"/>
    <row r="82" s="17" customFormat="1" x14ac:dyDescent="0.35"/>
    <row r="83" s="17" customFormat="1" x14ac:dyDescent="0.35"/>
    <row r="84" s="17" customFormat="1" x14ac:dyDescent="0.35"/>
    <row r="85" s="17" customFormat="1" x14ac:dyDescent="0.35"/>
    <row r="86" s="17" customFormat="1" x14ac:dyDescent="0.35"/>
    <row r="87" s="17" customFormat="1" x14ac:dyDescent="0.35"/>
    <row r="88" s="17" customFormat="1" x14ac:dyDescent="0.35"/>
    <row r="89" s="17" customFormat="1" x14ac:dyDescent="0.35"/>
    <row r="90" s="17" customFormat="1" x14ac:dyDescent="0.35"/>
    <row r="91" s="17" customFormat="1" x14ac:dyDescent="0.35"/>
    <row r="92" s="17" customFormat="1" x14ac:dyDescent="0.35"/>
    <row r="93" s="17" customFormat="1" x14ac:dyDescent="0.35"/>
    <row r="94" s="17" customFormat="1" x14ac:dyDescent="0.35"/>
    <row r="95" s="17" customFormat="1" x14ac:dyDescent="0.35"/>
    <row r="96" s="17" customFormat="1" x14ac:dyDescent="0.35"/>
    <row r="97" s="17" customFormat="1" x14ac:dyDescent="0.35"/>
    <row r="98" s="17" customFormat="1" x14ac:dyDescent="0.35"/>
    <row r="99" s="17" customFormat="1" x14ac:dyDescent="0.35"/>
    <row r="100" s="17" customFormat="1" x14ac:dyDescent="0.35"/>
    <row r="101" s="17" customFormat="1" x14ac:dyDescent="0.35"/>
    <row r="102" s="17" customFormat="1" x14ac:dyDescent="0.35"/>
    <row r="103" s="17" customFormat="1" x14ac:dyDescent="0.35"/>
    <row r="104" s="17" customFormat="1" x14ac:dyDescent="0.35"/>
    <row r="105" s="17" customFormat="1" x14ac:dyDescent="0.35"/>
    <row r="106" s="17" customFormat="1" x14ac:dyDescent="0.35"/>
    <row r="107" s="17" customFormat="1" x14ac:dyDescent="0.35"/>
    <row r="108" s="17" customFormat="1" x14ac:dyDescent="0.35"/>
  </sheetData>
  <mergeCells count="30">
    <mergeCell ref="A1:K3"/>
    <mergeCell ref="A4:K4"/>
    <mergeCell ref="G21:I21"/>
    <mergeCell ref="G22:I22"/>
    <mergeCell ref="C20:D20"/>
    <mergeCell ref="B19:E19"/>
    <mergeCell ref="A8:B8"/>
    <mergeCell ref="C8:E8"/>
    <mergeCell ref="H8:J8"/>
    <mergeCell ref="A13:B13"/>
    <mergeCell ref="C13:E13"/>
    <mergeCell ref="C14:E14"/>
    <mergeCell ref="H13:J15"/>
    <mergeCell ref="G20:I20"/>
    <mergeCell ref="C27:D27"/>
    <mergeCell ref="A17:B17"/>
    <mergeCell ref="C17:E17"/>
    <mergeCell ref="C21:D21"/>
    <mergeCell ref="C22:D22"/>
    <mergeCell ref="C23:D23"/>
    <mergeCell ref="C24:D24"/>
    <mergeCell ref="C25:D25"/>
    <mergeCell ref="C26:D26"/>
    <mergeCell ref="G23:I23"/>
    <mergeCell ref="G19:J19"/>
    <mergeCell ref="G24:I24"/>
    <mergeCell ref="C15:E15"/>
    <mergeCell ref="A10:B10"/>
    <mergeCell ref="C10:E10"/>
    <mergeCell ref="H10:J10"/>
  </mergeCells>
  <pageMargins left="0.7" right="0.7" top="0.75" bottom="0.75" header="0.3" footer="0.3"/>
  <pageSetup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301A9-732E-4656-9A6C-8C96804662DA}">
  <sheetPr>
    <tabColor theme="7" tint="0.39997558519241921"/>
  </sheetPr>
  <dimension ref="A1:P295"/>
  <sheetViews>
    <sheetView showGridLines="0" zoomScaleNormal="100" workbookViewId="0">
      <selection activeCell="B16" sqref="B16"/>
    </sheetView>
  </sheetViews>
  <sheetFormatPr defaultColWidth="8.90625" defaultRowHeight="14.5" outlineLevelRow="1" x14ac:dyDescent="0.35"/>
  <cols>
    <col min="1" max="1" width="1.6328125" style="197" customWidth="1"/>
    <col min="2" max="2" width="32.6328125" style="197" customWidth="1"/>
    <col min="3" max="3" width="18.54296875" style="197" customWidth="1"/>
    <col min="4" max="4" width="16.36328125" style="197" customWidth="1"/>
    <col min="5" max="5" width="19" style="197" customWidth="1"/>
    <col min="6" max="6" width="17.36328125" style="197" customWidth="1"/>
    <col min="7" max="7" width="17.1796875" style="197" bestFit="1" customWidth="1"/>
    <col min="8" max="8" width="24.6328125" style="197" customWidth="1"/>
    <col min="9" max="9" width="25.08984375" style="197" bestFit="1" customWidth="1"/>
    <col min="10" max="10" width="14.6328125" style="197" hidden="1" customWidth="1"/>
    <col min="11" max="11" width="12" style="197" customWidth="1"/>
    <col min="12" max="12" width="16.90625" style="197" customWidth="1"/>
    <col min="13" max="13" width="12.36328125" style="197" customWidth="1"/>
    <col min="14" max="16384" width="8.90625" style="197"/>
  </cols>
  <sheetData>
    <row r="1" spans="1:16" ht="22.25" customHeight="1" x14ac:dyDescent="0.85">
      <c r="A1" s="344" t="s">
        <v>303</v>
      </c>
      <c r="B1" s="345"/>
      <c r="C1" s="345"/>
      <c r="D1" s="345"/>
      <c r="E1" s="345"/>
      <c r="F1" s="345"/>
      <c r="G1" s="345"/>
      <c r="H1" s="345"/>
      <c r="I1" s="345"/>
      <c r="J1" s="345"/>
      <c r="K1" s="345"/>
      <c r="L1" s="345"/>
      <c r="M1" s="196"/>
      <c r="N1" s="196" t="s">
        <v>300</v>
      </c>
      <c r="O1" s="196"/>
      <c r="P1" s="196"/>
    </row>
    <row r="2" spans="1:16" ht="33" customHeight="1" x14ac:dyDescent="0.85">
      <c r="A2" s="344"/>
      <c r="B2" s="345"/>
      <c r="C2" s="345"/>
      <c r="D2" s="345"/>
      <c r="E2" s="345"/>
      <c r="F2" s="345"/>
      <c r="G2" s="345"/>
      <c r="H2" s="345"/>
      <c r="I2" s="345"/>
      <c r="J2" s="345"/>
      <c r="K2" s="345"/>
      <c r="L2" s="345"/>
      <c r="M2" s="196"/>
      <c r="N2" s="196"/>
      <c r="O2" s="196"/>
      <c r="P2" s="196"/>
    </row>
    <row r="3" spans="1:16" ht="14.4" customHeight="1" x14ac:dyDescent="0.85">
      <c r="A3" s="344"/>
      <c r="B3" s="345"/>
      <c r="C3" s="345"/>
      <c r="D3" s="345"/>
      <c r="E3" s="345"/>
      <c r="F3" s="345"/>
      <c r="G3" s="345"/>
      <c r="H3" s="345"/>
      <c r="I3" s="345"/>
      <c r="J3" s="345"/>
      <c r="K3" s="345"/>
      <c r="L3" s="345"/>
      <c r="M3" s="196"/>
      <c r="N3" s="196"/>
      <c r="O3" s="196"/>
      <c r="P3" s="196"/>
    </row>
    <row r="4" spans="1:16" ht="12" customHeight="1" thickBot="1" x14ac:dyDescent="0.9">
      <c r="B4" s="198"/>
      <c r="M4" s="196"/>
      <c r="N4" s="199"/>
    </row>
    <row r="5" spans="1:16" ht="19.5" thickBot="1" x14ac:dyDescent="0.45">
      <c r="B5" s="200"/>
      <c r="G5" s="201" t="s">
        <v>296</v>
      </c>
      <c r="H5" s="346"/>
      <c r="I5" s="347"/>
      <c r="J5" s="347"/>
      <c r="K5" s="348"/>
      <c r="L5" s="191"/>
      <c r="N5" s="202"/>
    </row>
    <row r="6" spans="1:16" ht="19.5" thickBot="1" x14ac:dyDescent="0.45">
      <c r="B6" s="200"/>
      <c r="G6" s="201"/>
      <c r="H6" s="201"/>
      <c r="I6" s="201"/>
      <c r="J6" s="201"/>
      <c r="K6" s="201"/>
      <c r="L6" s="191"/>
      <c r="N6" s="202"/>
    </row>
    <row r="7" spans="1:16" ht="15" thickBot="1" x14ac:dyDescent="0.4">
      <c r="C7" s="203">
        <v>2021</v>
      </c>
      <c r="D7" s="349">
        <v>2022</v>
      </c>
      <c r="E7" s="350"/>
      <c r="F7" s="351"/>
      <c r="N7" s="52"/>
    </row>
    <row r="8" spans="1:16" ht="42" x14ac:dyDescent="0.35">
      <c r="A8" s="53"/>
      <c r="B8" s="204" t="s">
        <v>0</v>
      </c>
      <c r="C8" s="205" t="s">
        <v>311</v>
      </c>
      <c r="D8" s="206" t="s">
        <v>316</v>
      </c>
      <c r="E8" s="207" t="s">
        <v>313</v>
      </c>
      <c r="F8" s="208" t="s">
        <v>314</v>
      </c>
      <c r="G8" s="209" t="s">
        <v>254</v>
      </c>
      <c r="H8" s="210" t="s">
        <v>36</v>
      </c>
      <c r="I8" s="210" t="s">
        <v>1</v>
      </c>
      <c r="J8" s="210" t="s">
        <v>5</v>
      </c>
      <c r="K8" s="210" t="s">
        <v>4</v>
      </c>
      <c r="L8" s="210" t="s">
        <v>297</v>
      </c>
      <c r="M8" s="211"/>
      <c r="N8" s="212"/>
    </row>
    <row r="9" spans="1:16" s="211" customFormat="1" hidden="1" x14ac:dyDescent="0.35">
      <c r="A9" s="53" t="s">
        <v>57</v>
      </c>
      <c r="B9" s="213" t="s">
        <v>37</v>
      </c>
      <c r="C9" s="214" t="s">
        <v>38</v>
      </c>
      <c r="D9" s="215" t="s">
        <v>301</v>
      </c>
      <c r="E9" s="216" t="s">
        <v>293</v>
      </c>
      <c r="F9" s="217" t="s">
        <v>295</v>
      </c>
      <c r="G9" s="218" t="s">
        <v>39</v>
      </c>
      <c r="H9" s="219" t="s">
        <v>40</v>
      </c>
      <c r="I9" s="219" t="s">
        <v>41</v>
      </c>
      <c r="J9" s="220" t="s">
        <v>42</v>
      </c>
      <c r="K9" s="216" t="s">
        <v>43</v>
      </c>
      <c r="L9" s="221" t="s">
        <v>294</v>
      </c>
      <c r="M9" s="211" t="s">
        <v>298</v>
      </c>
    </row>
    <row r="10" spans="1:16" x14ac:dyDescent="0.35">
      <c r="A10" s="53">
        <f>+'Provider Information'!$C$8</f>
        <v>0</v>
      </c>
      <c r="B10" s="192"/>
      <c r="C10" s="193"/>
      <c r="D10" s="187"/>
      <c r="E10" s="51"/>
      <c r="F10" s="238">
        <f t="shared" ref="F10:F17" si="0">+D10-E10</f>
        <v>0</v>
      </c>
      <c r="G10" s="186"/>
      <c r="H10" s="16"/>
      <c r="I10" s="16"/>
      <c r="J10" s="222" t="str">
        <f t="shared" ref="J10:J17" si="1">IF(ISERROR(VLOOKUP(I10,$B$288:$C$292,2,FALSE)),"",(VLOOKUP(I10,$B$288:$C$292,2,FALSE)))</f>
        <v/>
      </c>
      <c r="K10" s="184" t="str">
        <f t="shared" ref="K10:K17" si="2">IF(B10="","",IF(F10="","",+IF(G10="Per Month",F10/J10,IF(G10="Per Year",F10/12/J10,IF(G10="Per Week",F10*4.33333333333333/J10,IF(G10="Per Bi-Weekly",F10*2.16666666666667/J10,IF(G10="Per Day",F10)))))))</f>
        <v/>
      </c>
      <c r="L10" s="185" t="str">
        <f t="shared" ref="L10:L16" si="3">IF(K10="","",IF(K10&gt;100,"DOUBLE CHECK",""))</f>
        <v/>
      </c>
      <c r="M10" s="211"/>
    </row>
    <row r="11" spans="1:16" x14ac:dyDescent="0.35">
      <c r="A11" s="53">
        <f>+'Provider Information'!$C$8</f>
        <v>0</v>
      </c>
      <c r="B11" s="192"/>
      <c r="C11" s="194"/>
      <c r="D11" s="187"/>
      <c r="E11" s="51"/>
      <c r="F11" s="238">
        <f t="shared" si="0"/>
        <v>0</v>
      </c>
      <c r="G11" s="186"/>
      <c r="H11" s="16"/>
      <c r="I11" s="16"/>
      <c r="J11" s="222" t="str">
        <f t="shared" si="1"/>
        <v/>
      </c>
      <c r="K11" s="184" t="str">
        <f t="shared" si="2"/>
        <v/>
      </c>
      <c r="L11" s="185" t="str">
        <f t="shared" si="3"/>
        <v/>
      </c>
      <c r="M11" s="211"/>
    </row>
    <row r="12" spans="1:16" x14ac:dyDescent="0.35">
      <c r="A12" s="53">
        <f>+'Provider Information'!$C$8</f>
        <v>0</v>
      </c>
      <c r="B12" s="192"/>
      <c r="C12" s="194"/>
      <c r="D12" s="187"/>
      <c r="E12" s="51"/>
      <c r="F12" s="238">
        <f t="shared" si="0"/>
        <v>0</v>
      </c>
      <c r="G12" s="186"/>
      <c r="H12" s="16"/>
      <c r="I12" s="16"/>
      <c r="J12" s="222" t="str">
        <f t="shared" si="1"/>
        <v/>
      </c>
      <c r="K12" s="184" t="str">
        <f t="shared" si="2"/>
        <v/>
      </c>
      <c r="L12" s="185" t="str">
        <f t="shared" si="3"/>
        <v/>
      </c>
      <c r="M12" s="211"/>
    </row>
    <row r="13" spans="1:16" x14ac:dyDescent="0.35">
      <c r="A13" s="53">
        <f>+'Provider Information'!$C$8</f>
        <v>0</v>
      </c>
      <c r="B13" s="192"/>
      <c r="C13" s="194"/>
      <c r="D13" s="187"/>
      <c r="E13" s="51"/>
      <c r="F13" s="238">
        <f t="shared" si="0"/>
        <v>0</v>
      </c>
      <c r="G13" s="186"/>
      <c r="H13" s="16"/>
      <c r="I13" s="16"/>
      <c r="J13" s="222" t="str">
        <f t="shared" si="1"/>
        <v/>
      </c>
      <c r="K13" s="184" t="str">
        <f t="shared" si="2"/>
        <v/>
      </c>
      <c r="L13" s="185" t="str">
        <f t="shared" si="3"/>
        <v/>
      </c>
      <c r="M13" s="211"/>
    </row>
    <row r="14" spans="1:16" x14ac:dyDescent="0.35">
      <c r="A14" s="53">
        <f>+'Provider Information'!$C$8</f>
        <v>0</v>
      </c>
      <c r="B14" s="192"/>
      <c r="C14" s="194"/>
      <c r="D14" s="187"/>
      <c r="E14" s="51"/>
      <c r="F14" s="238">
        <f t="shared" si="0"/>
        <v>0</v>
      </c>
      <c r="G14" s="186"/>
      <c r="H14" s="16"/>
      <c r="I14" s="16"/>
      <c r="J14" s="222" t="str">
        <f t="shared" si="1"/>
        <v/>
      </c>
      <c r="K14" s="184" t="str">
        <f t="shared" si="2"/>
        <v/>
      </c>
      <c r="L14" s="185" t="str">
        <f t="shared" si="3"/>
        <v/>
      </c>
      <c r="M14" s="211"/>
    </row>
    <row r="15" spans="1:16" x14ac:dyDescent="0.35">
      <c r="A15" s="53">
        <f>+'Provider Information'!$C$8</f>
        <v>0</v>
      </c>
      <c r="B15" s="192"/>
      <c r="C15" s="194"/>
      <c r="D15" s="187"/>
      <c r="E15" s="51"/>
      <c r="F15" s="238">
        <f t="shared" si="0"/>
        <v>0</v>
      </c>
      <c r="G15" s="186"/>
      <c r="H15" s="16"/>
      <c r="I15" s="16"/>
      <c r="J15" s="222" t="str">
        <f t="shared" si="1"/>
        <v/>
      </c>
      <c r="K15" s="184" t="str">
        <f t="shared" si="2"/>
        <v/>
      </c>
      <c r="L15" s="185" t="str">
        <f t="shared" si="3"/>
        <v/>
      </c>
      <c r="M15" s="211"/>
    </row>
    <row r="16" spans="1:16" x14ac:dyDescent="0.35">
      <c r="A16" s="53">
        <f>+'Provider Information'!$C$8</f>
        <v>0</v>
      </c>
      <c r="B16" s="192"/>
      <c r="C16" s="194"/>
      <c r="D16" s="187"/>
      <c r="E16" s="51"/>
      <c r="F16" s="238">
        <f t="shared" si="0"/>
        <v>0</v>
      </c>
      <c r="G16" s="186"/>
      <c r="H16" s="16"/>
      <c r="I16" s="16"/>
      <c r="J16" s="222" t="str">
        <f t="shared" si="1"/>
        <v/>
      </c>
      <c r="K16" s="184" t="str">
        <f t="shared" si="2"/>
        <v/>
      </c>
      <c r="L16" s="185" t="str">
        <f t="shared" si="3"/>
        <v/>
      </c>
      <c r="M16" s="211"/>
    </row>
    <row r="17" spans="1:13" ht="15" thickBot="1" x14ac:dyDescent="0.4">
      <c r="A17" s="53">
        <f>+'Provider Information'!$C$8</f>
        <v>0</v>
      </c>
      <c r="B17" s="192"/>
      <c r="C17" s="195"/>
      <c r="D17" s="188"/>
      <c r="E17" s="189"/>
      <c r="F17" s="239">
        <f t="shared" si="0"/>
        <v>0</v>
      </c>
      <c r="G17" s="186"/>
      <c r="H17" s="16"/>
      <c r="I17" s="16"/>
      <c r="J17" s="222" t="str">
        <f t="shared" si="1"/>
        <v/>
      </c>
      <c r="K17" s="184" t="str">
        <f t="shared" si="2"/>
        <v/>
      </c>
      <c r="L17" s="185" t="str">
        <f t="shared" ref="L17" si="4">IF(K17="","",IF(K17&gt;100,"DOUBLE CHECK",""))</f>
        <v/>
      </c>
      <c r="M17" s="211"/>
    </row>
    <row r="18" spans="1:13" ht="4.75" customHeight="1" x14ac:dyDescent="0.35">
      <c r="A18" s="53"/>
      <c r="B18" s="223"/>
      <c r="L18" s="52"/>
      <c r="M18" s="211"/>
    </row>
    <row r="19" spans="1:13" x14ac:dyDescent="0.35">
      <c r="A19" s="53"/>
      <c r="B19" s="243" t="s">
        <v>336</v>
      </c>
      <c r="C19" s="244"/>
      <c r="D19" s="244"/>
      <c r="E19" s="245"/>
      <c r="F19" s="224"/>
      <c r="G19" s="241" t="str">
        <f>IF(F19="","","PLEASE PROVIDE THE FOLLOWING:")</f>
        <v/>
      </c>
      <c r="H19" s="242"/>
      <c r="I19" s="242"/>
      <c r="L19" s="52"/>
      <c r="M19" s="211"/>
    </row>
    <row r="20" spans="1:13" x14ac:dyDescent="0.35">
      <c r="A20" s="53"/>
      <c r="B20" s="243" t="s">
        <v>337</v>
      </c>
      <c r="C20" s="244"/>
      <c r="D20" s="244"/>
      <c r="E20" s="245"/>
      <c r="F20" s="224"/>
      <c r="G20" s="257" t="str">
        <f>IF(G19="","","1) PROOF OF COMMUNICATION TO PARENTS, AND ")</f>
        <v/>
      </c>
      <c r="H20" s="242"/>
      <c r="I20" s="242"/>
      <c r="L20" s="52"/>
      <c r="M20" s="211"/>
    </row>
    <row r="21" spans="1:13" x14ac:dyDescent="0.35">
      <c r="A21" s="53"/>
      <c r="B21" s="241"/>
      <c r="G21" s="257" t="str">
        <f>IF(G20="","","2) MARKET RATE FEE SCHEDULE, ON LETTER HEAD SHOWING DAILY MARKET RATES AND EFFECTIVE DATE")</f>
        <v/>
      </c>
      <c r="H21" s="242"/>
      <c r="I21" s="242"/>
      <c r="L21" s="52"/>
      <c r="M21" s="211"/>
    </row>
    <row r="22" spans="1:13" ht="15" thickBot="1" x14ac:dyDescent="0.4"/>
    <row r="23" spans="1:13" ht="33" customHeight="1" thickBot="1" x14ac:dyDescent="0.4">
      <c r="B23" s="341" t="s">
        <v>31</v>
      </c>
      <c r="C23" s="342"/>
      <c r="D23" s="342"/>
      <c r="E23" s="342"/>
      <c r="F23" s="342"/>
      <c r="G23" s="342"/>
      <c r="H23" s="342"/>
      <c r="I23" s="342"/>
      <c r="J23" s="342"/>
      <c r="K23" s="343"/>
      <c r="L23" s="355" t="str">
        <f>IF(B35="","PLEASE SIGN THE BASE FEES ATTESTATION","")</f>
        <v>PLEASE SIGN THE BASE FEES ATTESTATION</v>
      </c>
      <c r="M23" s="356"/>
    </row>
    <row r="24" spans="1:13" ht="14.4" customHeight="1" x14ac:dyDescent="0.35">
      <c r="B24" s="225"/>
      <c r="C24" s="226"/>
      <c r="D24" s="226"/>
      <c r="E24" s="226"/>
      <c r="F24" s="226"/>
      <c r="G24" s="226"/>
      <c r="H24" s="226"/>
      <c r="I24" s="226"/>
      <c r="J24" s="226"/>
      <c r="K24" s="227"/>
      <c r="L24" s="355"/>
      <c r="M24" s="356"/>
    </row>
    <row r="25" spans="1:13" ht="14.4" customHeight="1" x14ac:dyDescent="0.35">
      <c r="B25" s="228" t="s">
        <v>30</v>
      </c>
      <c r="C25" s="52"/>
      <c r="D25" s="52"/>
      <c r="E25" s="52"/>
      <c r="F25" s="52"/>
      <c r="G25" s="52"/>
      <c r="H25" s="52"/>
      <c r="I25" s="52"/>
      <c r="J25" s="52"/>
      <c r="K25" s="229"/>
      <c r="L25" s="355"/>
      <c r="M25" s="356"/>
    </row>
    <row r="26" spans="1:13" ht="14.4" customHeight="1" x14ac:dyDescent="0.35">
      <c r="B26" s="230" t="s">
        <v>27</v>
      </c>
      <c r="C26" s="52"/>
      <c r="D26" s="52"/>
      <c r="E26" s="52"/>
      <c r="F26" s="52"/>
      <c r="G26" s="52"/>
      <c r="H26" s="52"/>
      <c r="I26" s="52"/>
      <c r="J26" s="52"/>
      <c r="K26" s="229"/>
      <c r="L26" s="355"/>
      <c r="M26" s="356"/>
    </row>
    <row r="27" spans="1:13" ht="14.4" customHeight="1" x14ac:dyDescent="0.35">
      <c r="B27" s="228"/>
      <c r="C27" s="52"/>
      <c r="D27" s="52"/>
      <c r="E27" s="52"/>
      <c r="F27" s="52"/>
      <c r="G27" s="52"/>
      <c r="H27" s="52"/>
      <c r="I27" s="52"/>
      <c r="J27" s="52"/>
      <c r="K27" s="229"/>
      <c r="L27" s="355"/>
      <c r="M27" s="356"/>
    </row>
    <row r="28" spans="1:13" ht="14.4" customHeight="1" x14ac:dyDescent="0.35">
      <c r="B28" s="228" t="s">
        <v>299</v>
      </c>
      <c r="C28" s="52"/>
      <c r="D28" s="52"/>
      <c r="E28" s="52"/>
      <c r="F28" s="52"/>
      <c r="G28" s="52"/>
      <c r="H28" s="52"/>
      <c r="I28" s="52"/>
      <c r="J28" s="52"/>
      <c r="K28" s="229"/>
      <c r="L28" s="355"/>
      <c r="M28" s="356"/>
    </row>
    <row r="29" spans="1:13" ht="14.4" customHeight="1" x14ac:dyDescent="0.35">
      <c r="B29" s="228" t="s">
        <v>28</v>
      </c>
      <c r="C29" s="52"/>
      <c r="D29" s="52"/>
      <c r="E29" s="52"/>
      <c r="F29" s="52"/>
      <c r="G29" s="52"/>
      <c r="H29" s="52"/>
      <c r="I29" s="52"/>
      <c r="J29" s="52"/>
      <c r="K29" s="229"/>
      <c r="L29" s="355"/>
      <c r="M29" s="356"/>
    </row>
    <row r="30" spans="1:13" ht="14.4" customHeight="1" x14ac:dyDescent="0.35">
      <c r="B30" s="228" t="s">
        <v>29</v>
      </c>
      <c r="C30" s="52"/>
      <c r="D30" s="52"/>
      <c r="E30" s="52"/>
      <c r="F30" s="52"/>
      <c r="G30" s="52"/>
      <c r="H30" s="52"/>
      <c r="I30" s="52"/>
      <c r="J30" s="52"/>
      <c r="K30" s="229"/>
      <c r="L30" s="355"/>
      <c r="M30" s="356"/>
    </row>
    <row r="31" spans="1:13" ht="14.4" customHeight="1" x14ac:dyDescent="0.35">
      <c r="B31" s="228"/>
      <c r="C31" s="52"/>
      <c r="D31" s="52"/>
      <c r="E31" s="52"/>
      <c r="F31" s="52"/>
      <c r="G31" s="52"/>
      <c r="H31" s="52"/>
      <c r="I31" s="52"/>
      <c r="J31" s="52"/>
      <c r="K31" s="229"/>
      <c r="L31" s="355"/>
      <c r="M31" s="356"/>
    </row>
    <row r="32" spans="1:13" ht="14.4" customHeight="1" x14ac:dyDescent="0.35">
      <c r="B32" s="352" t="s">
        <v>312</v>
      </c>
      <c r="C32" s="353"/>
      <c r="D32" s="353"/>
      <c r="E32" s="353"/>
      <c r="F32" s="353"/>
      <c r="G32" s="353"/>
      <c r="H32" s="353"/>
      <c r="I32" s="353"/>
      <c r="J32" s="353"/>
      <c r="K32" s="354"/>
      <c r="L32" s="355"/>
      <c r="M32" s="356"/>
    </row>
    <row r="33" spans="2:13" ht="14.4" customHeight="1" x14ac:dyDescent="0.35">
      <c r="B33" s="352"/>
      <c r="C33" s="353"/>
      <c r="D33" s="353"/>
      <c r="E33" s="353"/>
      <c r="F33" s="353"/>
      <c r="G33" s="353"/>
      <c r="H33" s="353"/>
      <c r="I33" s="353"/>
      <c r="J33" s="353"/>
      <c r="K33" s="354"/>
      <c r="L33" s="355"/>
      <c r="M33" s="356"/>
    </row>
    <row r="34" spans="2:13" ht="14.4" customHeight="1" x14ac:dyDescent="0.35">
      <c r="B34" s="228"/>
      <c r="C34" s="52"/>
      <c r="D34" s="52"/>
      <c r="E34" s="52"/>
      <c r="F34" s="52"/>
      <c r="G34" s="52"/>
      <c r="H34" s="52"/>
      <c r="I34" s="52"/>
      <c r="J34" s="52"/>
      <c r="K34" s="229"/>
      <c r="L34" s="355"/>
      <c r="M34" s="356"/>
    </row>
    <row r="35" spans="2:13" ht="14.4" customHeight="1" x14ac:dyDescent="0.35">
      <c r="B35" s="339"/>
      <c r="C35" s="340"/>
      <c r="D35" s="52"/>
      <c r="E35" s="52"/>
      <c r="F35" s="52"/>
      <c r="G35" s="52"/>
      <c r="H35" s="52"/>
      <c r="I35" s="52"/>
      <c r="J35" s="52"/>
      <c r="K35" s="229"/>
      <c r="L35" s="355"/>
      <c r="M35" s="356"/>
    </row>
    <row r="36" spans="2:13" ht="14.4" customHeight="1" x14ac:dyDescent="0.35">
      <c r="B36" s="228" t="s">
        <v>70</v>
      </c>
      <c r="C36" s="52"/>
      <c r="D36" s="52"/>
      <c r="E36" s="52"/>
      <c r="F36" s="52"/>
      <c r="G36" s="52"/>
      <c r="H36" s="52"/>
      <c r="I36" s="52"/>
      <c r="J36" s="52"/>
      <c r="K36" s="229"/>
      <c r="L36" s="355"/>
      <c r="M36" s="356"/>
    </row>
    <row r="37" spans="2:13" ht="14.4" customHeight="1" x14ac:dyDescent="0.35">
      <c r="B37" s="228"/>
      <c r="C37" s="52"/>
      <c r="D37" s="52"/>
      <c r="E37" s="52"/>
      <c r="F37" s="52"/>
      <c r="G37" s="52"/>
      <c r="H37" s="52"/>
      <c r="I37" s="52"/>
      <c r="J37" s="52"/>
      <c r="K37" s="229"/>
      <c r="L37" s="355"/>
      <c r="M37" s="356"/>
    </row>
    <row r="38" spans="2:13" ht="14.4" customHeight="1" x14ac:dyDescent="0.35">
      <c r="B38" s="228"/>
      <c r="C38" s="52"/>
      <c r="D38" s="52"/>
      <c r="E38" s="52"/>
      <c r="F38" s="52"/>
      <c r="G38" s="52"/>
      <c r="H38" s="52"/>
      <c r="I38" s="52"/>
      <c r="J38" s="52"/>
      <c r="K38" s="229"/>
      <c r="L38" s="355"/>
      <c r="M38" s="356"/>
    </row>
    <row r="39" spans="2:13" ht="15" customHeight="1" thickBot="1" x14ac:dyDescent="0.4">
      <c r="B39" s="231"/>
      <c r="C39" s="232"/>
      <c r="D39" s="232"/>
      <c r="E39" s="232"/>
      <c r="F39" s="232"/>
      <c r="G39" s="232"/>
      <c r="H39" s="232"/>
      <c r="I39" s="232"/>
      <c r="J39" s="232"/>
      <c r="K39" s="233"/>
      <c r="L39" s="355"/>
      <c r="M39" s="356"/>
    </row>
    <row r="267" spans="2:2" outlineLevel="1" x14ac:dyDescent="0.35"/>
    <row r="268" spans="2:2" outlineLevel="1" x14ac:dyDescent="0.35"/>
    <row r="269" spans="2:2" outlineLevel="1" x14ac:dyDescent="0.35">
      <c r="B269" s="197" t="s">
        <v>306</v>
      </c>
    </row>
    <row r="270" spans="2:2" outlineLevel="1" x14ac:dyDescent="0.35">
      <c r="B270" s="197" t="s">
        <v>307</v>
      </c>
    </row>
    <row r="271" spans="2:2" outlineLevel="1" x14ac:dyDescent="0.35">
      <c r="B271" s="197" t="s">
        <v>60</v>
      </c>
    </row>
    <row r="272" spans="2:2" outlineLevel="1" x14ac:dyDescent="0.35">
      <c r="B272" s="197" t="s">
        <v>308</v>
      </c>
    </row>
    <row r="273" spans="2:6" outlineLevel="1" x14ac:dyDescent="0.35">
      <c r="B273" s="197" t="s">
        <v>309</v>
      </c>
    </row>
    <row r="274" spans="2:6" outlineLevel="1" x14ac:dyDescent="0.35">
      <c r="B274" s="197" t="s">
        <v>335</v>
      </c>
    </row>
    <row r="275" spans="2:6" outlineLevel="1" x14ac:dyDescent="0.35"/>
    <row r="276" spans="2:6" outlineLevel="1" x14ac:dyDescent="0.35">
      <c r="B276" s="197" t="s">
        <v>35</v>
      </c>
    </row>
    <row r="277" spans="2:6" outlineLevel="1" x14ac:dyDescent="0.35">
      <c r="B277" s="197" t="s">
        <v>34</v>
      </c>
    </row>
    <row r="278" spans="2:6" outlineLevel="1" x14ac:dyDescent="0.35"/>
    <row r="279" spans="2:6" outlineLevel="1" x14ac:dyDescent="0.35"/>
    <row r="280" spans="2:6" outlineLevel="1" x14ac:dyDescent="0.35">
      <c r="B280" s="197" t="s">
        <v>7</v>
      </c>
    </row>
    <row r="281" spans="2:6" outlineLevel="1" x14ac:dyDescent="0.35">
      <c r="B281" s="197" t="s">
        <v>3</v>
      </c>
    </row>
    <row r="282" spans="2:6" outlineLevel="1" x14ac:dyDescent="0.35">
      <c r="B282" s="197" t="s">
        <v>13</v>
      </c>
    </row>
    <row r="283" spans="2:6" outlineLevel="1" x14ac:dyDescent="0.35">
      <c r="B283" s="197" t="s">
        <v>14</v>
      </c>
    </row>
    <row r="284" spans="2:6" outlineLevel="1" x14ac:dyDescent="0.35">
      <c r="B284" s="197" t="s">
        <v>32</v>
      </c>
    </row>
    <row r="285" spans="2:6" ht="15" outlineLevel="1" thickBot="1" x14ac:dyDescent="0.4"/>
    <row r="286" spans="2:6" ht="15" outlineLevel="1" thickBot="1" x14ac:dyDescent="0.4">
      <c r="B286" s="337" t="s">
        <v>6</v>
      </c>
      <c r="C286" s="338"/>
      <c r="D286" s="234"/>
      <c r="E286" s="234"/>
      <c r="F286" s="234"/>
    </row>
    <row r="287" spans="2:6" outlineLevel="1" x14ac:dyDescent="0.35">
      <c r="B287" s="225"/>
      <c r="C287" s="227" t="s">
        <v>3</v>
      </c>
      <c r="D287" s="52"/>
      <c r="E287" s="52"/>
      <c r="F287" s="52"/>
    </row>
    <row r="288" spans="2:6" outlineLevel="1" x14ac:dyDescent="0.35">
      <c r="B288" s="228" t="s">
        <v>12</v>
      </c>
      <c r="C288" s="235">
        <v>4.416666666666667</v>
      </c>
      <c r="D288" s="236"/>
      <c r="E288" s="236"/>
      <c r="F288" s="236"/>
    </row>
    <row r="289" spans="2:6" outlineLevel="1" x14ac:dyDescent="0.35">
      <c r="B289" s="228" t="s">
        <v>11</v>
      </c>
      <c r="C289" s="235">
        <v>8.75</v>
      </c>
      <c r="D289" s="236"/>
      <c r="E289" s="236"/>
      <c r="F289" s="236"/>
    </row>
    <row r="290" spans="2:6" outlineLevel="1" x14ac:dyDescent="0.35">
      <c r="B290" s="228" t="s">
        <v>10</v>
      </c>
      <c r="C290" s="235">
        <v>13.083333333333334</v>
      </c>
      <c r="D290" s="236"/>
      <c r="E290" s="236"/>
      <c r="F290" s="236"/>
    </row>
    <row r="291" spans="2:6" outlineLevel="1" x14ac:dyDescent="0.35">
      <c r="B291" s="228" t="s">
        <v>9</v>
      </c>
      <c r="C291" s="235">
        <v>17.416666666666668</v>
      </c>
      <c r="D291" s="236"/>
      <c r="E291" s="236"/>
      <c r="F291" s="236"/>
    </row>
    <row r="292" spans="2:6" ht="15" outlineLevel="1" thickBot="1" x14ac:dyDescent="0.4">
      <c r="B292" s="231" t="s">
        <v>8</v>
      </c>
      <c r="C292" s="237">
        <v>21.75</v>
      </c>
      <c r="D292" s="236"/>
      <c r="E292" s="236"/>
      <c r="F292" s="236"/>
    </row>
    <row r="293" spans="2:6" outlineLevel="1" x14ac:dyDescent="0.35"/>
    <row r="294" spans="2:6" outlineLevel="1" x14ac:dyDescent="0.35"/>
    <row r="295" spans="2:6" outlineLevel="1" x14ac:dyDescent="0.35"/>
  </sheetData>
  <sheetProtection insertRows="0" selectLockedCells="1"/>
  <sortState xmlns:xlrd2="http://schemas.microsoft.com/office/spreadsheetml/2017/richdata2" ref="B288:C292">
    <sortCondition ref="B288:B292"/>
  </sortState>
  <mergeCells count="8">
    <mergeCell ref="B286:C286"/>
    <mergeCell ref="B35:C35"/>
    <mergeCell ref="B23:K23"/>
    <mergeCell ref="A1:L3"/>
    <mergeCell ref="H5:K5"/>
    <mergeCell ref="D7:F7"/>
    <mergeCell ref="B32:K33"/>
    <mergeCell ref="L23:M39"/>
  </mergeCells>
  <phoneticPr fontId="33" type="noConversion"/>
  <conditionalFormatting sqref="L10:L16">
    <cfRule type="containsText" dxfId="23" priority="4" operator="containsText" text="D">
      <formula>NOT(ISERROR(SEARCH("D",L10)))</formula>
    </cfRule>
  </conditionalFormatting>
  <conditionalFormatting sqref="L17">
    <cfRule type="containsText" dxfId="22" priority="3" operator="containsText" text="D">
      <formula>NOT(ISERROR(SEARCH("D",L17)))</formula>
    </cfRule>
  </conditionalFormatting>
  <conditionalFormatting sqref="F19:F20">
    <cfRule type="expression" dxfId="21" priority="2">
      <formula>$B$19&lt;&gt;""</formula>
    </cfRule>
  </conditionalFormatting>
  <conditionalFormatting sqref="L23:M39">
    <cfRule type="expression" dxfId="20" priority="1">
      <formula>$B$35=""</formula>
    </cfRule>
  </conditionalFormatting>
  <dataValidations count="4">
    <dataValidation type="list" allowBlank="1" showInputMessage="1" showErrorMessage="1" sqref="I10:I17" xr:uid="{922C9BB4-1D67-4B0D-ADB5-1C071F4C0699}">
      <formula1>$B$287:$B$292</formula1>
    </dataValidation>
    <dataValidation type="list" allowBlank="1" showInputMessage="1" showErrorMessage="1" sqref="G10:G17" xr:uid="{BEB0A3F5-74DD-449B-BF02-3CBEE6217E44}">
      <formula1>$B$279:$B$284</formula1>
    </dataValidation>
    <dataValidation type="list" allowBlank="1" showInputMessage="1" showErrorMessage="1" sqref="H10:H17" xr:uid="{C663DD4A-77AF-4976-B6DB-FE1D1025D751}">
      <formula1>$B$275:$B$277</formula1>
    </dataValidation>
    <dataValidation type="list" allowBlank="1" showInputMessage="1" showErrorMessage="1" sqref="B10:B17" xr:uid="{9D77BD99-CE28-4648-8284-5DAD3B23236A}">
      <formula1>$B$268:$B$274</formula1>
    </dataValidation>
  </dataValidations>
  <pageMargins left="0.7" right="0.7" top="0.75" bottom="0.75" header="0.3" footer="0.3"/>
  <pageSetup scale="44" orientation="portrait" r:id="rId1"/>
  <ignoredErrors>
    <ignoredError sqref="A17 L23 G19:G21 A10:A16" unlockedFormula="1"/>
    <ignoredError sqref="F17 F10:F16" calculatedColum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E0844-AF72-4950-8799-30D17652711D}">
  <sheetPr>
    <tabColor theme="7" tint="0.39997558519241921"/>
  </sheetPr>
  <dimension ref="A1:L22"/>
  <sheetViews>
    <sheetView showGridLines="0" zoomScaleNormal="100" workbookViewId="0">
      <selection activeCell="B23" sqref="B23"/>
    </sheetView>
  </sheetViews>
  <sheetFormatPr defaultRowHeight="14.5" x14ac:dyDescent="0.35"/>
  <cols>
    <col min="2" max="2" width="31" bestFit="1" customWidth="1"/>
    <col min="3" max="3" width="25.1796875" customWidth="1"/>
    <col min="4" max="4" width="12.1796875" customWidth="1"/>
    <col min="5" max="5" width="10" customWidth="1"/>
  </cols>
  <sheetData>
    <row r="1" spans="1:12" ht="28.75" customHeight="1" x14ac:dyDescent="0.35">
      <c r="A1" s="344" t="s">
        <v>318</v>
      </c>
      <c r="B1" s="361"/>
      <c r="C1" s="361"/>
      <c r="D1" s="361"/>
      <c r="E1" s="361"/>
      <c r="F1" s="361"/>
      <c r="G1" s="361"/>
      <c r="H1" s="361"/>
      <c r="I1" s="361"/>
      <c r="J1" s="361"/>
      <c r="K1" s="361"/>
      <c r="L1" s="361"/>
    </row>
    <row r="2" spans="1:12" ht="24" customHeight="1" x14ac:dyDescent="0.35">
      <c r="A2" s="362" t="s">
        <v>49</v>
      </c>
      <c r="B2" s="361"/>
      <c r="C2" s="361"/>
      <c r="D2" s="361"/>
      <c r="E2" s="361"/>
      <c r="F2" s="361"/>
      <c r="G2" s="361"/>
      <c r="H2" s="361"/>
      <c r="I2" s="361"/>
      <c r="J2" s="361"/>
      <c r="K2" s="361"/>
      <c r="L2" s="361"/>
    </row>
    <row r="3" spans="1:12" ht="27.65" customHeight="1" x14ac:dyDescent="0.35">
      <c r="A3" s="362"/>
      <c r="B3" s="361"/>
      <c r="C3" s="361"/>
      <c r="D3" s="361"/>
      <c r="E3" s="361"/>
      <c r="F3" s="361"/>
      <c r="G3" s="361"/>
      <c r="H3" s="361"/>
      <c r="I3" s="361"/>
      <c r="J3" s="361"/>
      <c r="K3" s="361"/>
      <c r="L3" s="361"/>
    </row>
    <row r="4" spans="1:12" ht="19.5" thickBot="1" x14ac:dyDescent="0.45">
      <c r="A4" s="19"/>
    </row>
    <row r="5" spans="1:12" s="10" customFormat="1" ht="14.4" customHeight="1" x14ac:dyDescent="0.35">
      <c r="B5" s="359" t="s">
        <v>15</v>
      </c>
      <c r="C5" s="357" t="s">
        <v>26</v>
      </c>
      <c r="D5" s="357" t="s">
        <v>339</v>
      </c>
      <c r="E5" s="363" t="s">
        <v>25</v>
      </c>
      <c r="F5" s="364"/>
      <c r="G5" s="365"/>
    </row>
    <row r="6" spans="1:12" s="10" customFormat="1" ht="15" thickBot="1" x14ac:dyDescent="0.4">
      <c r="B6" s="360"/>
      <c r="C6" s="358"/>
      <c r="D6" s="358"/>
      <c r="E6" s="11" t="s">
        <v>22</v>
      </c>
      <c r="F6" s="12" t="s">
        <v>23</v>
      </c>
      <c r="G6" s="13" t="s">
        <v>24</v>
      </c>
    </row>
    <row r="7" spans="1:12" x14ac:dyDescent="0.35">
      <c r="A7" s="33">
        <f>+'Provider Information'!$C$8</f>
        <v>0</v>
      </c>
      <c r="B7" s="254" t="s">
        <v>16</v>
      </c>
      <c r="C7" s="44"/>
      <c r="D7" s="251"/>
      <c r="E7" s="45"/>
      <c r="F7" s="46"/>
      <c r="G7" s="6">
        <f>+E7+F7</f>
        <v>0</v>
      </c>
    </row>
    <row r="8" spans="1:12" x14ac:dyDescent="0.35">
      <c r="A8" s="33">
        <f>+'Provider Information'!$C$8</f>
        <v>0</v>
      </c>
      <c r="B8" s="255" t="s">
        <v>18</v>
      </c>
      <c r="C8" s="47"/>
      <c r="D8" s="251"/>
      <c r="E8" s="45"/>
      <c r="F8" s="46"/>
      <c r="G8" s="6">
        <f t="shared" ref="G8:G12" si="0">+E8+F8</f>
        <v>0</v>
      </c>
    </row>
    <row r="9" spans="1:12" x14ac:dyDescent="0.35">
      <c r="A9" s="33">
        <f>+'Provider Information'!$C$8</f>
        <v>0</v>
      </c>
      <c r="B9" s="255" t="s">
        <v>17</v>
      </c>
      <c r="C9" s="47"/>
      <c r="D9" s="251"/>
      <c r="E9" s="45"/>
      <c r="F9" s="46"/>
      <c r="G9" s="6">
        <f t="shared" si="0"/>
        <v>0</v>
      </c>
    </row>
    <row r="10" spans="1:12" x14ac:dyDescent="0.35">
      <c r="A10" s="33">
        <f>+'Provider Information'!$C$8</f>
        <v>0</v>
      </c>
      <c r="B10" s="255" t="s">
        <v>19</v>
      </c>
      <c r="C10" s="47"/>
      <c r="D10" s="251"/>
      <c r="E10" s="45"/>
      <c r="F10" s="46"/>
      <c r="G10" s="6">
        <f t="shared" si="0"/>
        <v>0</v>
      </c>
    </row>
    <row r="11" spans="1:12" x14ac:dyDescent="0.35">
      <c r="A11" s="33"/>
      <c r="B11" s="255"/>
      <c r="C11" s="9"/>
      <c r="D11" s="252"/>
      <c r="E11" s="4"/>
      <c r="F11" s="5"/>
      <c r="G11" s="6">
        <f t="shared" si="0"/>
        <v>0</v>
      </c>
    </row>
    <row r="12" spans="1:12" x14ac:dyDescent="0.35">
      <c r="A12" s="33">
        <f>+'Provider Information'!$C$8</f>
        <v>0</v>
      </c>
      <c r="B12" s="255" t="s">
        <v>20</v>
      </c>
      <c r="C12" s="47"/>
      <c r="D12" s="251"/>
      <c r="E12" s="45"/>
      <c r="F12" s="46"/>
      <c r="G12" s="6">
        <f t="shared" si="0"/>
        <v>0</v>
      </c>
    </row>
    <row r="13" spans="1:12" ht="15" thickBot="1" x14ac:dyDescent="0.4">
      <c r="A13" s="33">
        <f>+'Provider Information'!$C$8</f>
        <v>0</v>
      </c>
      <c r="B13" s="256" t="s">
        <v>21</v>
      </c>
      <c r="C13" s="48"/>
      <c r="D13" s="253"/>
      <c r="E13" s="49"/>
      <c r="F13" s="50"/>
      <c r="G13" s="7">
        <f>+F13+E13</f>
        <v>0</v>
      </c>
    </row>
    <row r="14" spans="1:12" x14ac:dyDescent="0.35">
      <c r="A14" s="33"/>
      <c r="D14" s="8"/>
      <c r="E14" s="8"/>
      <c r="F14" s="8"/>
    </row>
    <row r="15" spans="1:12" x14ac:dyDescent="0.35">
      <c r="A15" s="10"/>
      <c r="B15" s="10" t="s">
        <v>338</v>
      </c>
      <c r="C15" s="10"/>
    </row>
    <row r="16" spans="1:12" x14ac:dyDescent="0.35">
      <c r="A16" s="10"/>
      <c r="B16" s="10" t="s">
        <v>341</v>
      </c>
      <c r="C16" s="10"/>
    </row>
    <row r="17" spans="1:3" x14ac:dyDescent="0.35">
      <c r="A17" s="10"/>
      <c r="B17" s="10" t="s">
        <v>340</v>
      </c>
      <c r="C17" s="10"/>
    </row>
    <row r="18" spans="1:3" x14ac:dyDescent="0.35">
      <c r="A18" s="10"/>
      <c r="B18" s="10" t="s">
        <v>342</v>
      </c>
      <c r="C18" s="10"/>
    </row>
    <row r="19" spans="1:3" x14ac:dyDescent="0.35">
      <c r="A19" s="10"/>
      <c r="B19" s="10"/>
      <c r="C19" s="10"/>
    </row>
    <row r="20" spans="1:3" x14ac:dyDescent="0.35">
      <c r="A20" s="10"/>
      <c r="B20" s="10" t="s">
        <v>343</v>
      </c>
      <c r="C20" s="10"/>
    </row>
    <row r="21" spans="1:3" x14ac:dyDescent="0.35">
      <c r="A21" s="10"/>
      <c r="B21" s="10" t="s">
        <v>344</v>
      </c>
      <c r="C21" s="10"/>
    </row>
    <row r="22" spans="1:3" x14ac:dyDescent="0.35">
      <c r="A22" s="10"/>
      <c r="B22" s="10"/>
      <c r="C22" s="10"/>
    </row>
  </sheetData>
  <sheetProtection selectLockedCells="1"/>
  <mergeCells count="5">
    <mergeCell ref="C5:C6"/>
    <mergeCell ref="B5:B6"/>
    <mergeCell ref="A1:L3"/>
    <mergeCell ref="D5:D6"/>
    <mergeCell ref="E5:G5"/>
  </mergeCells>
  <pageMargins left="0.7" right="0.7" top="0.75" bottom="0.75" header="0.3" footer="0.3"/>
  <pageSetup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15A4E-AA06-47AC-81E3-9204FEEB63B4}">
  <sheetPr>
    <tabColor theme="7" tint="0.39997558519241921"/>
  </sheetPr>
  <dimension ref="A1:L18"/>
  <sheetViews>
    <sheetView showGridLines="0" workbookViewId="0">
      <selection activeCell="C11" sqref="C11"/>
    </sheetView>
  </sheetViews>
  <sheetFormatPr defaultRowHeight="14.5" x14ac:dyDescent="0.35"/>
  <cols>
    <col min="2" max="2" width="22.6328125" bestFit="1" customWidth="1"/>
    <col min="3" max="3" width="10.08984375" customWidth="1"/>
    <col min="4" max="4" width="12" customWidth="1"/>
    <col min="5" max="5" width="17.08984375" customWidth="1"/>
  </cols>
  <sheetData>
    <row r="1" spans="1:12" ht="42.65" customHeight="1" x14ac:dyDescent="0.35">
      <c r="A1" s="344" t="s">
        <v>331</v>
      </c>
      <c r="B1" s="361"/>
      <c r="C1" s="361"/>
      <c r="D1" s="361"/>
      <c r="E1" s="361"/>
      <c r="F1" s="361"/>
      <c r="G1" s="361"/>
      <c r="H1" s="361"/>
      <c r="I1" s="361"/>
      <c r="J1" s="361"/>
      <c r="K1" s="361"/>
      <c r="L1" s="361"/>
    </row>
    <row r="2" spans="1:12" ht="25.25" customHeight="1" x14ac:dyDescent="0.35">
      <c r="A2" s="362" t="s">
        <v>49</v>
      </c>
      <c r="B2" s="361"/>
      <c r="C2" s="361"/>
      <c r="D2" s="361"/>
      <c r="E2" s="361"/>
      <c r="F2" s="361"/>
      <c r="G2" s="361"/>
      <c r="H2" s="361"/>
      <c r="I2" s="361"/>
      <c r="J2" s="361"/>
      <c r="K2" s="361"/>
      <c r="L2" s="361"/>
    </row>
    <row r="3" spans="1:12" x14ac:dyDescent="0.35">
      <c r="A3" s="362"/>
      <c r="B3" s="361"/>
      <c r="C3" s="361"/>
      <c r="D3" s="361"/>
      <c r="E3" s="361"/>
      <c r="F3" s="361"/>
      <c r="G3" s="361"/>
      <c r="H3" s="361"/>
      <c r="I3" s="361"/>
      <c r="J3" s="361"/>
      <c r="K3" s="361"/>
      <c r="L3" s="361"/>
    </row>
    <row r="6" spans="1:12" x14ac:dyDescent="0.35">
      <c r="J6" s="33"/>
      <c r="K6" s="33"/>
    </row>
    <row r="7" spans="1:12" x14ac:dyDescent="0.35">
      <c r="B7" s="367" t="s">
        <v>319</v>
      </c>
      <c r="C7" s="367" t="s">
        <v>328</v>
      </c>
      <c r="D7" s="367" t="s">
        <v>327</v>
      </c>
      <c r="E7" s="367" t="s">
        <v>326</v>
      </c>
      <c r="J7" s="33"/>
      <c r="K7" s="33" t="s">
        <v>329</v>
      </c>
    </row>
    <row r="8" spans="1:12" x14ac:dyDescent="0.35">
      <c r="B8" s="367"/>
      <c r="C8" s="367"/>
      <c r="D8" s="367"/>
      <c r="E8" s="367"/>
      <c r="J8" s="33"/>
      <c r="K8" s="33" t="s">
        <v>330</v>
      </c>
    </row>
    <row r="9" spans="1:12" x14ac:dyDescent="0.35">
      <c r="B9" s="367"/>
      <c r="C9" s="367"/>
      <c r="D9" s="367"/>
      <c r="E9" s="367"/>
      <c r="J9" s="33"/>
      <c r="K9" s="33"/>
    </row>
    <row r="10" spans="1:12" x14ac:dyDescent="0.35">
      <c r="B10" s="367"/>
      <c r="C10" s="367"/>
      <c r="D10" s="367"/>
      <c r="E10" s="367"/>
    </row>
    <row r="11" spans="1:12" s="247" customFormat="1" ht="25.25" customHeight="1" x14ac:dyDescent="0.35">
      <c r="B11" s="246" t="s">
        <v>320</v>
      </c>
      <c r="C11" s="248"/>
      <c r="D11" s="249"/>
      <c r="E11" s="248"/>
    </row>
    <row r="12" spans="1:12" s="247" customFormat="1" ht="25.25" customHeight="1" x14ac:dyDescent="0.35">
      <c r="B12" s="246" t="s">
        <v>321</v>
      </c>
      <c r="C12" s="248"/>
      <c r="D12" s="249"/>
      <c r="E12" s="248"/>
    </row>
    <row r="13" spans="1:12" s="247" customFormat="1" ht="25.25" customHeight="1" x14ac:dyDescent="0.35">
      <c r="B13" s="246" t="s">
        <v>322</v>
      </c>
      <c r="C13" s="248"/>
      <c r="D13" s="249"/>
      <c r="E13" s="248"/>
    </row>
    <row r="14" spans="1:12" s="247" customFormat="1" ht="25.25" customHeight="1" x14ac:dyDescent="0.35">
      <c r="B14" s="246" t="s">
        <v>323</v>
      </c>
      <c r="C14" s="248"/>
      <c r="D14" s="249"/>
      <c r="E14" s="248"/>
    </row>
    <row r="15" spans="1:12" s="247" customFormat="1" ht="25.25" customHeight="1" x14ac:dyDescent="0.35">
      <c r="B15" s="246" t="s">
        <v>324</v>
      </c>
      <c r="C15" s="248"/>
      <c r="D15" s="249"/>
      <c r="E15" s="248"/>
    </row>
    <row r="16" spans="1:12" s="247" customFormat="1" ht="25.25" customHeight="1" x14ac:dyDescent="0.35">
      <c r="B16" s="246" t="s">
        <v>325</v>
      </c>
      <c r="C16" s="248"/>
      <c r="D16" s="249"/>
      <c r="E16" s="248"/>
    </row>
    <row r="17" spans="2:5" x14ac:dyDescent="0.35">
      <c r="B17" s="366" t="s">
        <v>332</v>
      </c>
      <c r="C17" s="366"/>
      <c r="D17" s="366"/>
      <c r="E17" s="366"/>
    </row>
    <row r="18" spans="2:5" x14ac:dyDescent="0.35">
      <c r="B18" s="366"/>
      <c r="C18" s="366"/>
      <c r="D18" s="366"/>
      <c r="E18" s="366"/>
    </row>
  </sheetData>
  <mergeCells count="6">
    <mergeCell ref="A1:L3"/>
    <mergeCell ref="B17:E18"/>
    <mergeCell ref="E7:E10"/>
    <mergeCell ref="D7:D10"/>
    <mergeCell ref="C7:C10"/>
    <mergeCell ref="B7:B10"/>
  </mergeCells>
  <dataValidations count="1">
    <dataValidation type="list" allowBlank="1" showInputMessage="1" showErrorMessage="1" sqref="C11:C16 E11:E16" xr:uid="{E9BEF634-E138-4888-9ED4-1CE64CCED975}">
      <formula1>$K$6:$K$8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B3293-7596-46C7-85FA-19B6AFD43A79}">
  <sheetPr>
    <tabColor theme="7" tint="0.39997558519241921"/>
  </sheetPr>
  <dimension ref="A1:T112"/>
  <sheetViews>
    <sheetView zoomScaleNormal="100" workbookViewId="0">
      <selection activeCell="F19" sqref="F19"/>
    </sheetView>
  </sheetViews>
  <sheetFormatPr defaultRowHeight="14.5" x14ac:dyDescent="0.35"/>
  <cols>
    <col min="1" max="1" width="72.54296875" style="17" customWidth="1"/>
    <col min="2" max="2" width="9.90625" customWidth="1"/>
    <col min="3" max="3" width="11.36328125" customWidth="1"/>
    <col min="4" max="4" width="7.90625" style="17" customWidth="1"/>
    <col min="5" max="5" width="3.90625" style="17" customWidth="1"/>
    <col min="6" max="6" width="49" style="17" bestFit="1" customWidth="1"/>
    <col min="8" max="8" width="12.54296875" style="17" bestFit="1" customWidth="1"/>
    <col min="9" max="9" width="9.08984375" style="17" customWidth="1"/>
    <col min="10" max="10" width="16.453125" style="17" customWidth="1"/>
    <col min="11" max="11" width="15" style="17" customWidth="1"/>
    <col min="12" max="20" width="9.08984375" style="17" customWidth="1"/>
  </cols>
  <sheetData>
    <row r="1" spans="1:20" ht="23" x14ac:dyDescent="0.5">
      <c r="A1" s="18">
        <f>+'Provider Information'!C8</f>
        <v>0</v>
      </c>
      <c r="B1" s="17"/>
      <c r="C1" s="17"/>
    </row>
    <row r="2" spans="1:20" s="17" customFormat="1" ht="23.4" customHeight="1" x14ac:dyDescent="0.6">
      <c r="A2" s="18" t="s">
        <v>215</v>
      </c>
      <c r="B2" s="95"/>
      <c r="F2" s="250" t="s">
        <v>333</v>
      </c>
      <c r="G2" s="250"/>
      <c r="H2" s="250"/>
      <c r="I2" s="250"/>
      <c r="J2" s="250"/>
    </row>
    <row r="3" spans="1:20" s="17" customFormat="1" ht="23.4" customHeight="1" x14ac:dyDescent="0.6">
      <c r="A3" s="18" t="str">
        <f>"As At " &amp;TEXT('Provider Information'!J26,"mmmm d, yyyy")</f>
        <v>As At January 0, 1900</v>
      </c>
      <c r="B3" s="95"/>
      <c r="F3" s="250"/>
      <c r="G3" s="250"/>
      <c r="H3" s="250"/>
      <c r="I3" s="250"/>
      <c r="J3" s="250"/>
    </row>
    <row r="4" spans="1:20" s="17" customFormat="1" ht="15" thickBot="1" x14ac:dyDescent="0.4"/>
    <row r="5" spans="1:20" s="17" customFormat="1" ht="23" x14ac:dyDescent="0.5">
      <c r="A5" s="54" t="s">
        <v>216</v>
      </c>
      <c r="B5" s="26"/>
      <c r="C5" s="26"/>
      <c r="D5" s="26"/>
      <c r="E5" s="26"/>
      <c r="F5" s="96"/>
      <c r="G5" s="26"/>
      <c r="H5" s="26"/>
      <c r="I5" s="26"/>
      <c r="J5" s="27"/>
    </row>
    <row r="6" spans="1:20" s="17" customFormat="1" ht="6.75" customHeight="1" x14ac:dyDescent="0.35">
      <c r="A6" s="56"/>
      <c r="J6" s="29"/>
    </row>
    <row r="7" spans="1:20" s="17" customFormat="1" ht="15" thickBot="1" x14ac:dyDescent="0.4">
      <c r="A7" s="56" t="s">
        <v>217</v>
      </c>
      <c r="B7" s="57">
        <v>110</v>
      </c>
      <c r="C7" s="120"/>
      <c r="F7" s="59"/>
      <c r="J7" s="29"/>
    </row>
    <row r="8" spans="1:20" s="17" customFormat="1" x14ac:dyDescent="0.35">
      <c r="A8" s="56" t="s">
        <v>218</v>
      </c>
      <c r="B8" s="57" t="s">
        <v>219</v>
      </c>
      <c r="C8" s="120"/>
      <c r="F8" s="368" t="s">
        <v>172</v>
      </c>
      <c r="G8" s="26"/>
      <c r="H8" s="26"/>
      <c r="I8" s="26"/>
      <c r="J8" s="27"/>
    </row>
    <row r="9" spans="1:20" x14ac:dyDescent="0.35">
      <c r="A9" s="90" t="s">
        <v>220</v>
      </c>
      <c r="B9" s="57">
        <v>111</v>
      </c>
      <c r="C9" s="120"/>
      <c r="F9" s="369"/>
      <c r="G9" s="17"/>
      <c r="J9" s="29"/>
    </row>
    <row r="10" spans="1:20" x14ac:dyDescent="0.35">
      <c r="A10" s="90" t="s">
        <v>221</v>
      </c>
      <c r="B10" s="57" t="s">
        <v>222</v>
      </c>
      <c r="C10" s="120"/>
      <c r="F10" s="28"/>
      <c r="G10" s="17"/>
      <c r="J10" s="29"/>
    </row>
    <row r="11" spans="1:20" x14ac:dyDescent="0.35">
      <c r="A11" s="90" t="s">
        <v>210</v>
      </c>
      <c r="B11" s="57">
        <v>114</v>
      </c>
      <c r="C11" s="120"/>
      <c r="F11" s="80" t="s">
        <v>179</v>
      </c>
      <c r="G11" s="17"/>
      <c r="J11" s="29"/>
    </row>
    <row r="12" spans="1:20" s="14" customFormat="1" x14ac:dyDescent="0.35">
      <c r="A12" s="97" t="s">
        <v>223</v>
      </c>
      <c r="B12" s="98">
        <v>115</v>
      </c>
      <c r="C12" s="99">
        <f>SUM(C7:C11)</f>
        <v>0</v>
      </c>
      <c r="D12" s="100"/>
      <c r="E12" s="100"/>
      <c r="F12" s="28" t="s">
        <v>224</v>
      </c>
      <c r="G12" s="83">
        <v>119</v>
      </c>
      <c r="H12" s="120"/>
      <c r="I12" s="100"/>
      <c r="J12" s="101"/>
      <c r="K12" s="100"/>
      <c r="L12" s="100"/>
      <c r="M12" s="100"/>
      <c r="N12" s="100"/>
      <c r="O12" s="100"/>
      <c r="P12" s="100"/>
      <c r="Q12" s="100"/>
      <c r="R12" s="100"/>
      <c r="S12" s="100"/>
      <c r="T12" s="100"/>
    </row>
    <row r="13" spans="1:20" x14ac:dyDescent="0.35">
      <c r="A13" s="90"/>
      <c r="B13" s="102"/>
      <c r="C13" s="103"/>
      <c r="F13" s="28" t="s">
        <v>225</v>
      </c>
      <c r="G13" s="83">
        <v>219</v>
      </c>
      <c r="H13" s="120"/>
      <c r="J13" s="29"/>
    </row>
    <row r="14" spans="1:20" x14ac:dyDescent="0.35">
      <c r="A14" s="90" t="s">
        <v>226</v>
      </c>
      <c r="B14" s="57">
        <v>116</v>
      </c>
      <c r="C14" s="120"/>
      <c r="F14" s="28"/>
      <c r="G14" s="17"/>
      <c r="J14" s="29"/>
    </row>
    <row r="15" spans="1:20" ht="15" thickBot="1" x14ac:dyDescent="0.4">
      <c r="A15" s="90" t="s">
        <v>210</v>
      </c>
      <c r="B15" s="57">
        <v>117</v>
      </c>
      <c r="C15" s="120"/>
      <c r="F15" s="30"/>
      <c r="G15" s="31"/>
      <c r="H15" s="31"/>
      <c r="I15" s="31"/>
      <c r="J15" s="32"/>
    </row>
    <row r="16" spans="1:20" s="14" customFormat="1" x14ac:dyDescent="0.35">
      <c r="A16" s="97" t="s">
        <v>227</v>
      </c>
      <c r="B16" s="98">
        <v>118</v>
      </c>
      <c r="C16" s="104">
        <f>SUM(C14:C15)</f>
        <v>0</v>
      </c>
      <c r="D16" s="100"/>
      <c r="E16" s="100"/>
      <c r="F16" s="100"/>
      <c r="G16" s="100"/>
      <c r="H16" s="100"/>
      <c r="I16" s="100"/>
      <c r="J16" s="101"/>
      <c r="K16" s="100"/>
      <c r="L16" s="100"/>
      <c r="M16" s="100"/>
      <c r="N16" s="100"/>
      <c r="O16" s="100"/>
      <c r="P16" s="100"/>
      <c r="Q16" s="100"/>
      <c r="R16" s="100"/>
      <c r="S16" s="100"/>
      <c r="T16" s="100"/>
    </row>
    <row r="17" spans="1:20" x14ac:dyDescent="0.35">
      <c r="A17" s="90"/>
      <c r="B17" s="102"/>
      <c r="C17" s="103"/>
      <c r="G17" s="17"/>
      <c r="J17" s="29"/>
    </row>
    <row r="18" spans="1:20" s="10" customFormat="1" x14ac:dyDescent="0.35">
      <c r="A18" s="69" t="s">
        <v>228</v>
      </c>
      <c r="B18" s="63">
        <v>120</v>
      </c>
      <c r="C18" s="105">
        <f>+C16+C12</f>
        <v>0</v>
      </c>
      <c r="D18" s="43"/>
      <c r="E18" s="43"/>
      <c r="F18" s="43"/>
      <c r="G18" s="43"/>
      <c r="H18" s="43"/>
      <c r="I18" s="43"/>
      <c r="J18" s="73"/>
      <c r="K18" s="43"/>
      <c r="L18" s="43"/>
      <c r="M18" s="43"/>
      <c r="N18" s="43"/>
      <c r="O18" s="43"/>
      <c r="P18" s="43"/>
      <c r="Q18" s="43"/>
      <c r="R18" s="43"/>
      <c r="S18" s="43"/>
      <c r="T18" s="43"/>
    </row>
    <row r="19" spans="1:20" x14ac:dyDescent="0.35">
      <c r="A19" s="28"/>
      <c r="B19" s="17"/>
      <c r="C19" s="17"/>
      <c r="G19" s="17"/>
      <c r="J19" s="29"/>
    </row>
    <row r="20" spans="1:20" x14ac:dyDescent="0.35">
      <c r="A20" s="28"/>
      <c r="B20" s="17"/>
      <c r="C20" s="17"/>
      <c r="G20" s="17"/>
      <c r="J20" s="29"/>
    </row>
    <row r="21" spans="1:20" ht="23" x14ac:dyDescent="0.5">
      <c r="A21" s="68" t="s">
        <v>229</v>
      </c>
      <c r="B21" s="17"/>
      <c r="C21" s="17"/>
      <c r="G21" s="17"/>
      <c r="J21" s="29"/>
    </row>
    <row r="22" spans="1:20" x14ac:dyDescent="0.35">
      <c r="A22" s="56" t="s">
        <v>230</v>
      </c>
      <c r="B22" s="83">
        <v>210</v>
      </c>
      <c r="C22" s="120"/>
      <c r="G22" s="17"/>
      <c r="J22" s="29"/>
    </row>
    <row r="23" spans="1:20" x14ac:dyDescent="0.35">
      <c r="A23" s="90" t="s">
        <v>231</v>
      </c>
      <c r="B23" s="83">
        <v>211</v>
      </c>
      <c r="C23" s="120"/>
      <c r="F23" s="106"/>
      <c r="G23" s="17"/>
      <c r="J23" s="29"/>
    </row>
    <row r="24" spans="1:20" x14ac:dyDescent="0.35">
      <c r="A24" s="90" t="s">
        <v>232</v>
      </c>
      <c r="B24" s="83" t="s">
        <v>233</v>
      </c>
      <c r="C24" s="120"/>
      <c r="F24" s="106"/>
      <c r="G24" s="17"/>
      <c r="J24" s="29"/>
    </row>
    <row r="25" spans="1:20" x14ac:dyDescent="0.35">
      <c r="A25" s="90" t="s">
        <v>234</v>
      </c>
      <c r="B25" s="57">
        <v>212</v>
      </c>
      <c r="C25" s="120"/>
      <c r="G25" s="17"/>
      <c r="J25" s="29"/>
    </row>
    <row r="26" spans="1:20" x14ac:dyDescent="0.35">
      <c r="A26" s="90" t="s">
        <v>235</v>
      </c>
      <c r="B26" s="57">
        <v>213</v>
      </c>
      <c r="C26" s="120"/>
      <c r="G26" s="17"/>
      <c r="J26" s="29"/>
    </row>
    <row r="27" spans="1:20" x14ac:dyDescent="0.35">
      <c r="A27" s="90" t="s">
        <v>210</v>
      </c>
      <c r="B27" s="57">
        <v>214</v>
      </c>
      <c r="C27" s="120"/>
      <c r="G27" s="17"/>
      <c r="J27" s="29"/>
    </row>
    <row r="28" spans="1:20" x14ac:dyDescent="0.35">
      <c r="A28" s="97" t="s">
        <v>236</v>
      </c>
      <c r="B28" s="57">
        <v>215</v>
      </c>
      <c r="C28" s="103">
        <f>SUM(C22:C27)</f>
        <v>0</v>
      </c>
      <c r="G28" s="17"/>
      <c r="J28" s="29"/>
    </row>
    <row r="29" spans="1:20" x14ac:dyDescent="0.35">
      <c r="A29" s="90"/>
      <c r="B29" s="3"/>
      <c r="C29" s="103"/>
      <c r="G29" s="17"/>
      <c r="J29" s="29"/>
    </row>
    <row r="30" spans="1:20" x14ac:dyDescent="0.35">
      <c r="A30" s="90" t="s">
        <v>237</v>
      </c>
      <c r="B30" s="57">
        <v>216</v>
      </c>
      <c r="C30" s="120"/>
      <c r="G30" s="17"/>
      <c r="J30" s="29"/>
    </row>
    <row r="31" spans="1:20" x14ac:dyDescent="0.35">
      <c r="A31" s="90" t="s">
        <v>238</v>
      </c>
      <c r="B31" s="57">
        <v>217</v>
      </c>
      <c r="C31" s="120"/>
      <c r="G31" s="17"/>
      <c r="J31" s="29"/>
    </row>
    <row r="32" spans="1:20" s="14" customFormat="1" x14ac:dyDescent="0.35">
      <c r="A32" s="97" t="s">
        <v>239</v>
      </c>
      <c r="B32" s="107">
        <v>218</v>
      </c>
      <c r="C32" s="103">
        <f>+C30+C31</f>
        <v>0</v>
      </c>
      <c r="D32" s="100"/>
      <c r="E32" s="100"/>
      <c r="F32" s="100"/>
      <c r="G32" s="100"/>
      <c r="H32" s="100"/>
      <c r="I32" s="100"/>
      <c r="J32" s="101"/>
      <c r="K32" s="100"/>
      <c r="L32" s="100"/>
      <c r="M32" s="100"/>
      <c r="N32" s="100"/>
      <c r="O32" s="100"/>
      <c r="P32" s="100"/>
      <c r="Q32" s="100"/>
      <c r="R32" s="100"/>
      <c r="S32" s="100"/>
      <c r="T32" s="100"/>
    </row>
    <row r="33" spans="1:20" x14ac:dyDescent="0.35">
      <c r="A33" s="90"/>
      <c r="B33" s="3"/>
      <c r="C33" s="103"/>
      <c r="G33" s="17"/>
      <c r="J33" s="29"/>
    </row>
    <row r="34" spans="1:20" s="10" customFormat="1" x14ac:dyDescent="0.35">
      <c r="A34" s="108" t="s">
        <v>240</v>
      </c>
      <c r="B34" s="109">
        <v>220</v>
      </c>
      <c r="C34" s="105">
        <f>+C32+C28</f>
        <v>0</v>
      </c>
      <c r="D34" s="43"/>
      <c r="E34" s="43"/>
      <c r="F34" s="43"/>
      <c r="G34" s="43"/>
      <c r="H34" s="43"/>
      <c r="I34" s="43"/>
      <c r="J34" s="73"/>
      <c r="K34" s="43"/>
      <c r="L34" s="43"/>
      <c r="M34" s="43"/>
      <c r="N34" s="43"/>
      <c r="O34" s="43"/>
      <c r="P34" s="43"/>
      <c r="Q34" s="43"/>
      <c r="R34" s="43"/>
      <c r="S34" s="43"/>
      <c r="T34" s="43"/>
    </row>
    <row r="35" spans="1:20" x14ac:dyDescent="0.35">
      <c r="A35" s="28"/>
      <c r="B35" s="17"/>
      <c r="C35" s="17"/>
      <c r="G35" s="17"/>
      <c r="J35" s="29"/>
    </row>
    <row r="36" spans="1:20" x14ac:dyDescent="0.35">
      <c r="A36" s="28"/>
      <c r="B36" s="17"/>
      <c r="C36" s="17"/>
      <c r="G36" s="17"/>
      <c r="J36" s="29"/>
    </row>
    <row r="37" spans="1:20" ht="23" x14ac:dyDescent="0.5">
      <c r="A37" s="68" t="s">
        <v>241</v>
      </c>
      <c r="B37" s="17"/>
      <c r="C37" s="17"/>
      <c r="G37" s="17"/>
      <c r="J37" s="29"/>
    </row>
    <row r="38" spans="1:20" x14ac:dyDescent="0.35">
      <c r="A38" s="90" t="s">
        <v>242</v>
      </c>
      <c r="B38" s="110">
        <v>500</v>
      </c>
      <c r="C38" s="111">
        <f>+C49</f>
        <v>0</v>
      </c>
      <c r="G38" s="17"/>
      <c r="J38" s="29"/>
    </row>
    <row r="39" spans="1:20" x14ac:dyDescent="0.35">
      <c r="A39" s="90" t="s">
        <v>243</v>
      </c>
      <c r="B39" s="110">
        <v>512</v>
      </c>
      <c r="C39" s="121"/>
      <c r="G39" s="17"/>
      <c r="J39" s="29"/>
    </row>
    <row r="40" spans="1:20" x14ac:dyDescent="0.35">
      <c r="A40" s="90" t="s">
        <v>210</v>
      </c>
      <c r="B40" s="110">
        <v>513</v>
      </c>
      <c r="C40" s="121"/>
      <c r="G40" s="17"/>
      <c r="J40" s="29"/>
    </row>
    <row r="41" spans="1:20" s="10" customFormat="1" x14ac:dyDescent="0.35">
      <c r="A41" s="108" t="s">
        <v>244</v>
      </c>
      <c r="B41" s="109">
        <v>520</v>
      </c>
      <c r="C41" s="112">
        <f>+C38+C39+C40</f>
        <v>0</v>
      </c>
      <c r="D41" s="43"/>
      <c r="E41" s="43"/>
      <c r="F41" s="43"/>
      <c r="G41" s="43"/>
      <c r="H41" s="43"/>
      <c r="I41" s="43"/>
      <c r="J41" s="73"/>
      <c r="K41" s="43"/>
      <c r="L41" s="43"/>
      <c r="M41" s="43"/>
      <c r="N41" s="43"/>
      <c r="O41" s="43"/>
      <c r="P41" s="43"/>
      <c r="Q41" s="43"/>
      <c r="R41" s="43"/>
      <c r="S41" s="43"/>
      <c r="T41" s="43"/>
    </row>
    <row r="42" spans="1:20" x14ac:dyDescent="0.35">
      <c r="A42" s="28"/>
      <c r="B42" s="17"/>
      <c r="C42" s="17"/>
      <c r="G42" s="17"/>
      <c r="J42" s="29"/>
    </row>
    <row r="43" spans="1:20" ht="20.25" customHeight="1" x14ac:dyDescent="0.55000000000000004">
      <c r="A43" s="370" t="str">
        <f>IF(C18=C34+C41,"","NOT BALANCED, DIFFERENCE OF $"&amp;TEXT(C18-C34-C41,"00"))</f>
        <v/>
      </c>
      <c r="B43" s="371"/>
      <c r="C43" s="371"/>
      <c r="D43" s="371"/>
      <c r="E43" s="371"/>
      <c r="F43" s="371"/>
      <c r="G43" s="17"/>
      <c r="J43" s="29"/>
    </row>
    <row r="44" spans="1:20" ht="25.5" customHeight="1" x14ac:dyDescent="0.55000000000000004">
      <c r="A44" s="113" t="s">
        <v>245</v>
      </c>
      <c r="B44" s="17"/>
      <c r="C44" s="17"/>
      <c r="G44" s="17"/>
      <c r="J44" s="29"/>
    </row>
    <row r="45" spans="1:20" x14ac:dyDescent="0.35">
      <c r="A45" s="28" t="s">
        <v>246</v>
      </c>
      <c r="B45" s="83" t="s">
        <v>247</v>
      </c>
      <c r="C45" s="121"/>
      <c r="G45" s="17"/>
      <c r="J45" s="29"/>
    </row>
    <row r="46" spans="1:20" x14ac:dyDescent="0.35">
      <c r="A46" s="28" t="s">
        <v>248</v>
      </c>
      <c r="B46" s="83" t="s">
        <v>214</v>
      </c>
      <c r="C46" s="111">
        <f>+'Financials- Stmt of Operations'!C64</f>
        <v>0</v>
      </c>
      <c r="G46" s="17"/>
      <c r="J46" s="29"/>
    </row>
    <row r="47" spans="1:20" x14ac:dyDescent="0.35">
      <c r="A47" s="28" t="s">
        <v>249</v>
      </c>
      <c r="B47" s="83" t="s">
        <v>250</v>
      </c>
      <c r="C47" s="121"/>
      <c r="G47" s="17"/>
      <c r="J47" s="29"/>
    </row>
    <row r="48" spans="1:20" x14ac:dyDescent="0.35">
      <c r="A48" s="28" t="s">
        <v>210</v>
      </c>
      <c r="B48" s="83" t="s">
        <v>251</v>
      </c>
      <c r="C48" s="121"/>
      <c r="G48" s="17"/>
      <c r="J48" s="29"/>
    </row>
    <row r="49" spans="1:10" ht="15" thickBot="1" x14ac:dyDescent="0.4">
      <c r="A49" s="30" t="s">
        <v>252</v>
      </c>
      <c r="B49" s="114">
        <v>500</v>
      </c>
      <c r="C49" s="115">
        <f>SUM(C45:C48)</f>
        <v>0</v>
      </c>
      <c r="D49" s="31"/>
      <c r="E49" s="31"/>
      <c r="F49" s="31"/>
      <c r="G49" s="31"/>
      <c r="H49" s="31"/>
      <c r="I49" s="31"/>
      <c r="J49" s="32"/>
    </row>
    <row r="50" spans="1:10" x14ac:dyDescent="0.35">
      <c r="B50" s="17"/>
      <c r="C50" s="17"/>
      <c r="G50" s="17"/>
    </row>
    <row r="51" spans="1:10" x14ac:dyDescent="0.35">
      <c r="B51" s="17"/>
      <c r="C51" s="17"/>
      <c r="G51" s="17"/>
    </row>
    <row r="52" spans="1:10" x14ac:dyDescent="0.35">
      <c r="B52" s="17"/>
      <c r="C52" s="17"/>
      <c r="G52" s="17"/>
    </row>
    <row r="53" spans="1:10" x14ac:dyDescent="0.35">
      <c r="B53" s="17"/>
      <c r="C53" s="17"/>
      <c r="G53" s="17"/>
    </row>
    <row r="54" spans="1:10" x14ac:dyDescent="0.35">
      <c r="B54" s="17"/>
      <c r="C54" s="17"/>
      <c r="G54" s="17"/>
    </row>
    <row r="55" spans="1:10" x14ac:dyDescent="0.35">
      <c r="B55" s="17"/>
      <c r="C55" s="17"/>
      <c r="G55" s="17"/>
    </row>
    <row r="56" spans="1:10" x14ac:dyDescent="0.35">
      <c r="B56" s="17"/>
      <c r="C56" s="17"/>
      <c r="G56" s="17"/>
    </row>
    <row r="57" spans="1:10" x14ac:dyDescent="0.35">
      <c r="B57" s="17"/>
      <c r="C57" s="17"/>
      <c r="G57" s="17"/>
    </row>
    <row r="58" spans="1:10" x14ac:dyDescent="0.35">
      <c r="B58" s="17"/>
      <c r="C58" s="17"/>
      <c r="G58" s="17"/>
    </row>
    <row r="59" spans="1:10" x14ac:dyDescent="0.35">
      <c r="B59" s="17"/>
      <c r="C59" s="17"/>
      <c r="G59" s="17"/>
    </row>
    <row r="60" spans="1:10" x14ac:dyDescent="0.35">
      <c r="B60" s="17"/>
      <c r="C60" s="17"/>
      <c r="G60" s="17"/>
    </row>
    <row r="61" spans="1:10" x14ac:dyDescent="0.35">
      <c r="B61" s="17"/>
      <c r="C61" s="17"/>
      <c r="G61" s="17"/>
    </row>
    <row r="62" spans="1:10" x14ac:dyDescent="0.35">
      <c r="B62" s="17"/>
      <c r="C62" s="17"/>
      <c r="G62" s="17"/>
    </row>
    <row r="63" spans="1:10" x14ac:dyDescent="0.35">
      <c r="B63" s="17"/>
      <c r="C63" s="17"/>
      <c r="G63" s="17"/>
    </row>
    <row r="64" spans="1:10" x14ac:dyDescent="0.35">
      <c r="B64" s="17"/>
      <c r="C64" s="17"/>
      <c r="G64" s="17"/>
    </row>
    <row r="65" spans="2:7" x14ac:dyDescent="0.35">
      <c r="B65" s="17"/>
      <c r="C65" s="17"/>
      <c r="G65" s="17"/>
    </row>
    <row r="66" spans="2:7" x14ac:dyDescent="0.35">
      <c r="B66" s="17"/>
      <c r="C66" s="17"/>
      <c r="G66" s="17"/>
    </row>
    <row r="67" spans="2:7" x14ac:dyDescent="0.35">
      <c r="B67" s="17"/>
      <c r="C67" s="17"/>
      <c r="G67" s="17"/>
    </row>
    <row r="68" spans="2:7" x14ac:dyDescent="0.35">
      <c r="B68" s="17"/>
      <c r="C68" s="17"/>
      <c r="G68" s="17"/>
    </row>
    <row r="69" spans="2:7" x14ac:dyDescent="0.35">
      <c r="B69" s="17"/>
      <c r="C69" s="17"/>
      <c r="G69" s="17"/>
    </row>
    <row r="70" spans="2:7" x14ac:dyDescent="0.35">
      <c r="B70" s="17"/>
      <c r="C70" s="17"/>
      <c r="G70" s="17"/>
    </row>
    <row r="71" spans="2:7" x14ac:dyDescent="0.35">
      <c r="B71" s="17"/>
      <c r="C71" s="17"/>
      <c r="G71" s="17"/>
    </row>
    <row r="72" spans="2:7" x14ac:dyDescent="0.35">
      <c r="B72" s="17"/>
      <c r="C72" s="17"/>
      <c r="G72" s="17"/>
    </row>
    <row r="73" spans="2:7" x14ac:dyDescent="0.35">
      <c r="B73" s="17"/>
      <c r="C73" s="17"/>
      <c r="G73" s="17"/>
    </row>
    <row r="74" spans="2:7" x14ac:dyDescent="0.35">
      <c r="B74" s="17"/>
      <c r="C74" s="17"/>
      <c r="G74" s="17"/>
    </row>
    <row r="75" spans="2:7" x14ac:dyDescent="0.35">
      <c r="B75" s="17"/>
      <c r="C75" s="17"/>
      <c r="G75" s="17"/>
    </row>
    <row r="76" spans="2:7" x14ac:dyDescent="0.35">
      <c r="B76" s="17"/>
      <c r="C76" s="17"/>
      <c r="G76" s="17"/>
    </row>
    <row r="77" spans="2:7" x14ac:dyDescent="0.35">
      <c r="B77" s="17"/>
      <c r="C77" s="17"/>
      <c r="G77" s="17"/>
    </row>
    <row r="78" spans="2:7" x14ac:dyDescent="0.35">
      <c r="B78" s="17"/>
      <c r="C78" s="17"/>
      <c r="G78" s="17"/>
    </row>
    <row r="79" spans="2:7" x14ac:dyDescent="0.35">
      <c r="B79" s="17"/>
      <c r="C79" s="17"/>
      <c r="G79" s="17"/>
    </row>
    <row r="80" spans="2:7" x14ac:dyDescent="0.35">
      <c r="B80" s="17"/>
      <c r="C80" s="17"/>
      <c r="G80" s="17"/>
    </row>
    <row r="81" spans="2:7" x14ac:dyDescent="0.35">
      <c r="B81" s="17"/>
      <c r="C81" s="17"/>
      <c r="G81" s="17"/>
    </row>
    <row r="82" spans="2:7" x14ac:dyDescent="0.35">
      <c r="B82" s="17"/>
      <c r="C82" s="17"/>
      <c r="G82" s="17"/>
    </row>
    <row r="83" spans="2:7" x14ac:dyDescent="0.35">
      <c r="B83" s="17"/>
      <c r="C83" s="17"/>
      <c r="G83" s="17"/>
    </row>
    <row r="84" spans="2:7" x14ac:dyDescent="0.35">
      <c r="B84" s="17"/>
      <c r="C84" s="17"/>
      <c r="G84" s="17"/>
    </row>
    <row r="85" spans="2:7" x14ac:dyDescent="0.35">
      <c r="B85" s="17"/>
      <c r="C85" s="17"/>
      <c r="G85" s="17"/>
    </row>
    <row r="86" spans="2:7" x14ac:dyDescent="0.35">
      <c r="B86" s="17"/>
      <c r="C86" s="17"/>
      <c r="G86" s="17"/>
    </row>
    <row r="87" spans="2:7" x14ac:dyDescent="0.35">
      <c r="B87" s="17"/>
      <c r="C87" s="17"/>
      <c r="G87" s="17"/>
    </row>
    <row r="88" spans="2:7" x14ac:dyDescent="0.35">
      <c r="B88" s="17"/>
      <c r="C88" s="17"/>
      <c r="G88" s="17"/>
    </row>
    <row r="89" spans="2:7" x14ac:dyDescent="0.35">
      <c r="B89" s="17"/>
      <c r="C89" s="17"/>
      <c r="G89" s="17"/>
    </row>
    <row r="90" spans="2:7" x14ac:dyDescent="0.35">
      <c r="B90" s="17"/>
      <c r="C90" s="17"/>
      <c r="G90" s="17"/>
    </row>
    <row r="91" spans="2:7" x14ac:dyDescent="0.35">
      <c r="B91" s="17"/>
      <c r="C91" s="17"/>
      <c r="G91" s="17"/>
    </row>
    <row r="92" spans="2:7" x14ac:dyDescent="0.35">
      <c r="B92" s="17"/>
      <c r="C92" s="17"/>
      <c r="G92" s="17"/>
    </row>
    <row r="93" spans="2:7" x14ac:dyDescent="0.35">
      <c r="B93" s="17"/>
      <c r="C93" s="17"/>
      <c r="G93" s="17"/>
    </row>
    <row r="94" spans="2:7" x14ac:dyDescent="0.35">
      <c r="B94" s="17"/>
      <c r="C94" s="17"/>
      <c r="G94" s="17"/>
    </row>
    <row r="95" spans="2:7" x14ac:dyDescent="0.35">
      <c r="B95" s="17"/>
      <c r="C95" s="17"/>
      <c r="G95" s="17"/>
    </row>
    <row r="96" spans="2:7" x14ac:dyDescent="0.35">
      <c r="B96" s="17"/>
      <c r="C96" s="17"/>
      <c r="G96" s="17"/>
    </row>
    <row r="97" spans="2:7" x14ac:dyDescent="0.35">
      <c r="B97" s="17"/>
      <c r="C97" s="17"/>
      <c r="G97" s="17"/>
    </row>
    <row r="98" spans="2:7" x14ac:dyDescent="0.35">
      <c r="B98" s="17"/>
      <c r="C98" s="17"/>
      <c r="G98" s="17"/>
    </row>
    <row r="99" spans="2:7" x14ac:dyDescent="0.35">
      <c r="B99" s="17"/>
      <c r="C99" s="17"/>
      <c r="G99" s="17"/>
    </row>
    <row r="100" spans="2:7" x14ac:dyDescent="0.35">
      <c r="B100" s="17"/>
      <c r="C100" s="17"/>
      <c r="G100" s="17"/>
    </row>
    <row r="101" spans="2:7" x14ac:dyDescent="0.35">
      <c r="G101" s="17"/>
    </row>
    <row r="102" spans="2:7" x14ac:dyDescent="0.35">
      <c r="G102" s="17"/>
    </row>
    <row r="103" spans="2:7" x14ac:dyDescent="0.35">
      <c r="G103" s="17"/>
    </row>
    <row r="104" spans="2:7" x14ac:dyDescent="0.35">
      <c r="G104" s="17"/>
    </row>
    <row r="105" spans="2:7" x14ac:dyDescent="0.35">
      <c r="G105" s="17"/>
    </row>
    <row r="106" spans="2:7" x14ac:dyDescent="0.35">
      <c r="G106" s="17"/>
    </row>
    <row r="107" spans="2:7" x14ac:dyDescent="0.35">
      <c r="G107" s="17"/>
    </row>
    <row r="108" spans="2:7" x14ac:dyDescent="0.35">
      <c r="G108" s="17"/>
    </row>
    <row r="109" spans="2:7" x14ac:dyDescent="0.35">
      <c r="G109" s="17"/>
    </row>
    <row r="110" spans="2:7" x14ac:dyDescent="0.35">
      <c r="G110" s="17"/>
    </row>
    <row r="111" spans="2:7" x14ac:dyDescent="0.35">
      <c r="G111" s="17"/>
    </row>
    <row r="112" spans="2:7" x14ac:dyDescent="0.35">
      <c r="G112" s="17"/>
    </row>
  </sheetData>
  <mergeCells count="2">
    <mergeCell ref="F8:F9"/>
    <mergeCell ref="A43:F43"/>
  </mergeCells>
  <pageMargins left="0.7" right="0.7" top="0.75" bottom="0.75" header="0.3" footer="0.3"/>
  <pageSetup scale="44" orientation="portrait"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D63-D733-4541-B6E8-64CAAFD12E4C}">
  <sheetPr>
    <tabColor theme="7" tint="0.39997558519241921"/>
  </sheetPr>
  <dimension ref="A1:L65"/>
  <sheetViews>
    <sheetView zoomScaleNormal="100" workbookViewId="0">
      <selection activeCell="F19" sqref="F19"/>
    </sheetView>
  </sheetViews>
  <sheetFormatPr defaultColWidth="9.08984375" defaultRowHeight="14.5" x14ac:dyDescent="0.35"/>
  <cols>
    <col min="1" max="1" width="73.6328125" style="17" bestFit="1" customWidth="1"/>
    <col min="2" max="2" width="9.08984375" style="17"/>
    <col min="3" max="3" width="16.90625" style="17" customWidth="1"/>
    <col min="4" max="4" width="4.36328125" style="17" customWidth="1"/>
    <col min="5" max="5" width="4" style="17" customWidth="1"/>
    <col min="6" max="6" width="49" style="17" bestFit="1" customWidth="1"/>
    <col min="7" max="7" width="9.08984375" style="17"/>
    <col min="8" max="8" width="15.08984375" style="17" customWidth="1"/>
    <col min="9" max="16384" width="9.08984375" style="17"/>
  </cols>
  <sheetData>
    <row r="1" spans="1:12" ht="23" x14ac:dyDescent="0.5">
      <c r="A1" s="18">
        <f>+'Financials- Stmt of Position'!A1</f>
        <v>0</v>
      </c>
    </row>
    <row r="2" spans="1:12" ht="22.75" customHeight="1" x14ac:dyDescent="0.6">
      <c r="A2" s="18" t="s">
        <v>71</v>
      </c>
      <c r="F2" s="250" t="s">
        <v>333</v>
      </c>
      <c r="G2" s="250"/>
      <c r="H2" s="250"/>
      <c r="I2" s="250"/>
      <c r="J2" s="250"/>
    </row>
    <row r="3" spans="1:12" ht="22.75" customHeight="1" x14ac:dyDescent="0.6">
      <c r="A3" s="18" t="str">
        <f>"For The Year Ended " &amp;TEXT('Provider Information'!J26,"mmmm d, yyyy")</f>
        <v>For The Year Ended January 0, 1900</v>
      </c>
      <c r="F3" s="250"/>
      <c r="G3" s="250"/>
      <c r="H3" s="250"/>
      <c r="I3" s="250"/>
      <c r="J3" s="250"/>
    </row>
    <row r="4" spans="1:12" ht="15" thickBot="1" x14ac:dyDescent="0.4"/>
    <row r="5" spans="1:12" ht="23" x14ac:dyDescent="0.5">
      <c r="A5" s="54" t="s">
        <v>72</v>
      </c>
      <c r="B5" s="26"/>
      <c r="C5" s="26"/>
      <c r="D5" s="26"/>
      <c r="E5" s="26"/>
      <c r="F5" s="26"/>
      <c r="G5" s="26"/>
      <c r="H5" s="26"/>
      <c r="I5" s="26"/>
      <c r="J5" s="26"/>
      <c r="K5" s="27"/>
    </row>
    <row r="6" spans="1:12" x14ac:dyDescent="0.35">
      <c r="A6" s="55"/>
      <c r="K6" s="29"/>
    </row>
    <row r="7" spans="1:12" x14ac:dyDescent="0.35">
      <c r="A7" s="56" t="s">
        <v>73</v>
      </c>
      <c r="B7" s="57">
        <v>310</v>
      </c>
      <c r="C7" s="120"/>
      <c r="K7" s="29"/>
    </row>
    <row r="8" spans="1:12" x14ac:dyDescent="0.35">
      <c r="A8" s="56" t="s">
        <v>74</v>
      </c>
      <c r="B8" s="57">
        <v>311</v>
      </c>
      <c r="C8" s="58">
        <f>+H39</f>
        <v>0</v>
      </c>
      <c r="E8" s="59" t="s">
        <v>75</v>
      </c>
      <c r="F8" s="59"/>
      <c r="K8" s="29"/>
    </row>
    <row r="9" spans="1:12" x14ac:dyDescent="0.35">
      <c r="A9" s="56" t="s">
        <v>76</v>
      </c>
      <c r="B9" s="57">
        <v>320</v>
      </c>
      <c r="C9" s="120"/>
      <c r="F9" s="60" t="s">
        <v>77</v>
      </c>
      <c r="G9" s="57" t="s">
        <v>78</v>
      </c>
      <c r="H9" s="120"/>
      <c r="K9" s="29"/>
    </row>
    <row r="10" spans="1:12" x14ac:dyDescent="0.35">
      <c r="A10" s="56" t="s">
        <v>79</v>
      </c>
      <c r="B10" s="57" t="s">
        <v>80</v>
      </c>
      <c r="C10" s="120"/>
      <c r="F10" s="61" t="s">
        <v>81</v>
      </c>
      <c r="G10" s="57" t="s">
        <v>82</v>
      </c>
      <c r="H10" s="120"/>
      <c r="K10" s="29"/>
    </row>
    <row r="11" spans="1:12" x14ac:dyDescent="0.35">
      <c r="A11" s="56" t="s">
        <v>83</v>
      </c>
      <c r="B11" s="57" t="s">
        <v>84</v>
      </c>
      <c r="C11" s="120"/>
      <c r="F11" s="60" t="s">
        <v>85</v>
      </c>
      <c r="G11" s="57" t="s">
        <v>86</v>
      </c>
      <c r="H11" s="120"/>
      <c r="K11" s="29"/>
    </row>
    <row r="12" spans="1:12" x14ac:dyDescent="0.35">
      <c r="A12" s="56" t="s">
        <v>87</v>
      </c>
      <c r="B12" s="57" t="s">
        <v>88</v>
      </c>
      <c r="C12" s="120"/>
      <c r="F12" s="61" t="s">
        <v>89</v>
      </c>
      <c r="G12" s="57" t="s">
        <v>90</v>
      </c>
      <c r="H12" s="120"/>
      <c r="K12" s="29"/>
    </row>
    <row r="13" spans="1:12" x14ac:dyDescent="0.35">
      <c r="A13" s="127" t="s">
        <v>91</v>
      </c>
      <c r="B13" s="57" t="s">
        <v>92</v>
      </c>
      <c r="C13" s="120"/>
      <c r="F13" s="61" t="s">
        <v>93</v>
      </c>
      <c r="G13" s="57" t="s">
        <v>94</v>
      </c>
      <c r="H13" s="120"/>
      <c r="K13" s="29"/>
    </row>
    <row r="14" spans="1:12" x14ac:dyDescent="0.35">
      <c r="A14" s="127" t="s">
        <v>91</v>
      </c>
      <c r="B14" s="57" t="s">
        <v>95</v>
      </c>
      <c r="C14" s="120"/>
      <c r="F14" s="61" t="s">
        <v>96</v>
      </c>
      <c r="G14" s="57" t="s">
        <v>97</v>
      </c>
      <c r="H14" s="120"/>
      <c r="K14" s="29"/>
    </row>
    <row r="15" spans="1:12" ht="16.5" customHeight="1" x14ac:dyDescent="0.35">
      <c r="A15" s="62" t="s">
        <v>98</v>
      </c>
      <c r="B15" s="63">
        <v>325</v>
      </c>
      <c r="C15" s="64">
        <f>SUM(C7:C14)</f>
        <v>0</v>
      </c>
      <c r="F15" s="61" t="s">
        <v>99</v>
      </c>
      <c r="G15" s="57" t="s">
        <v>100</v>
      </c>
      <c r="H15" s="120"/>
      <c r="K15" s="29"/>
    </row>
    <row r="16" spans="1:12" s="43" customFormat="1" ht="15.65" customHeight="1" x14ac:dyDescent="0.35">
      <c r="A16" s="369" t="s">
        <v>101</v>
      </c>
      <c r="B16" s="17"/>
      <c r="C16" s="17"/>
      <c r="F16" s="61" t="s">
        <v>102</v>
      </c>
      <c r="G16" s="57" t="s">
        <v>103</v>
      </c>
      <c r="H16" s="120"/>
      <c r="J16" s="17"/>
      <c r="K16" s="29"/>
      <c r="L16" s="17"/>
    </row>
    <row r="17" spans="1:12" x14ac:dyDescent="0.35">
      <c r="A17" s="369"/>
      <c r="F17" s="61" t="s">
        <v>104</v>
      </c>
      <c r="G17" s="57" t="s">
        <v>105</v>
      </c>
      <c r="H17" s="120"/>
      <c r="K17" s="29"/>
    </row>
    <row r="18" spans="1:12" ht="15.5" x14ac:dyDescent="0.35">
      <c r="A18" s="65" t="s">
        <v>106</v>
      </c>
      <c r="B18" s="66" t="s">
        <v>107</v>
      </c>
      <c r="C18" s="67"/>
      <c r="F18" s="60" t="s">
        <v>108</v>
      </c>
      <c r="G18" s="57" t="s">
        <v>109</v>
      </c>
      <c r="H18" s="120"/>
      <c r="K18" s="29"/>
    </row>
    <row r="19" spans="1:12" ht="14.4" customHeight="1" x14ac:dyDescent="0.5">
      <c r="A19" s="68"/>
      <c r="F19" s="60" t="s">
        <v>110</v>
      </c>
      <c r="G19" s="57" t="s">
        <v>111</v>
      </c>
      <c r="H19" s="120"/>
      <c r="K19" s="29"/>
    </row>
    <row r="20" spans="1:12" x14ac:dyDescent="0.35">
      <c r="A20" s="69" t="s">
        <v>112</v>
      </c>
      <c r="B20" s="70">
        <v>411</v>
      </c>
      <c r="C20" s="71">
        <f>SUM(C21:C22)</f>
        <v>0</v>
      </c>
      <c r="F20" s="61" t="s">
        <v>113</v>
      </c>
      <c r="G20" s="57" t="s">
        <v>114</v>
      </c>
      <c r="H20" s="120"/>
      <c r="K20" s="29"/>
    </row>
    <row r="21" spans="1:12" x14ac:dyDescent="0.35">
      <c r="A21" s="56" t="s">
        <v>115</v>
      </c>
      <c r="B21" s="72" t="s">
        <v>116</v>
      </c>
      <c r="C21" s="122"/>
      <c r="F21" s="60" t="s">
        <v>117</v>
      </c>
      <c r="G21" s="57" t="s">
        <v>118</v>
      </c>
      <c r="H21" s="120"/>
      <c r="K21" s="29"/>
    </row>
    <row r="22" spans="1:12" x14ac:dyDescent="0.35">
      <c r="A22" s="128" t="s">
        <v>119</v>
      </c>
      <c r="B22" s="72" t="s">
        <v>120</v>
      </c>
      <c r="C22" s="122"/>
      <c r="D22" s="43"/>
      <c r="F22" s="60" t="s">
        <v>121</v>
      </c>
      <c r="G22" s="57" t="s">
        <v>122</v>
      </c>
      <c r="H22" s="120"/>
      <c r="K22" s="29"/>
    </row>
    <row r="23" spans="1:12" s="43" customFormat="1" x14ac:dyDescent="0.35">
      <c r="A23" s="28"/>
      <c r="B23" s="17"/>
      <c r="C23" s="17"/>
      <c r="D23" s="17"/>
      <c r="F23" s="60" t="s">
        <v>123</v>
      </c>
      <c r="G23" s="57" t="s">
        <v>124</v>
      </c>
      <c r="H23" s="120"/>
      <c r="I23" s="17"/>
      <c r="J23" s="17"/>
      <c r="K23" s="29"/>
      <c r="L23" s="17"/>
    </row>
    <row r="24" spans="1:12" x14ac:dyDescent="0.35">
      <c r="A24" s="69" t="s">
        <v>125</v>
      </c>
      <c r="B24" s="70">
        <v>421</v>
      </c>
      <c r="C24" s="71">
        <f>SUM(C25:C30)</f>
        <v>0</v>
      </c>
      <c r="F24" s="61" t="s">
        <v>126</v>
      </c>
      <c r="G24" s="57" t="s">
        <v>127</v>
      </c>
      <c r="H24" s="120"/>
      <c r="K24" s="29"/>
    </row>
    <row r="25" spans="1:12" x14ac:dyDescent="0.35">
      <c r="A25" s="56" t="s">
        <v>128</v>
      </c>
      <c r="B25" s="72" t="s">
        <v>129</v>
      </c>
      <c r="C25" s="122"/>
      <c r="F25" s="60" t="s">
        <v>130</v>
      </c>
      <c r="G25" s="57" t="s">
        <v>131</v>
      </c>
      <c r="H25" s="120"/>
      <c r="K25" s="29"/>
    </row>
    <row r="26" spans="1:12" x14ac:dyDescent="0.35">
      <c r="A26" s="56" t="s">
        <v>132</v>
      </c>
      <c r="B26" s="72" t="s">
        <v>133</v>
      </c>
      <c r="C26" s="122"/>
      <c r="F26" s="60" t="s">
        <v>134</v>
      </c>
      <c r="G26" s="57" t="s">
        <v>135</v>
      </c>
      <c r="H26" s="120"/>
      <c r="K26" s="29"/>
    </row>
    <row r="27" spans="1:12" x14ac:dyDescent="0.35">
      <c r="A27" s="56" t="s">
        <v>136</v>
      </c>
      <c r="B27" s="72" t="s">
        <v>137</v>
      </c>
      <c r="C27" s="122"/>
      <c r="F27" s="60" t="s">
        <v>138</v>
      </c>
      <c r="G27" s="57" t="s">
        <v>139</v>
      </c>
      <c r="H27" s="120"/>
      <c r="K27" s="29"/>
    </row>
    <row r="28" spans="1:12" x14ac:dyDescent="0.35">
      <c r="A28" s="56" t="s">
        <v>140</v>
      </c>
      <c r="B28" s="72" t="s">
        <v>141</v>
      </c>
      <c r="C28" s="122"/>
      <c r="F28" s="60" t="s">
        <v>142</v>
      </c>
      <c r="G28" s="57" t="s">
        <v>143</v>
      </c>
      <c r="H28" s="120"/>
      <c r="K28" s="29"/>
    </row>
    <row r="29" spans="1:12" x14ac:dyDescent="0.35">
      <c r="A29" s="56" t="s">
        <v>144</v>
      </c>
      <c r="B29" s="72" t="s">
        <v>145</v>
      </c>
      <c r="C29" s="122"/>
      <c r="F29" s="61" t="s">
        <v>146</v>
      </c>
      <c r="G29" s="57" t="s">
        <v>147</v>
      </c>
      <c r="H29" s="120"/>
      <c r="K29" s="29"/>
    </row>
    <row r="30" spans="1:12" x14ac:dyDescent="0.35">
      <c r="A30" s="128" t="s">
        <v>119</v>
      </c>
      <c r="B30" s="72" t="s">
        <v>148</v>
      </c>
      <c r="C30" s="122"/>
      <c r="D30" s="43"/>
      <c r="F30" s="126" t="s">
        <v>149</v>
      </c>
      <c r="G30" s="57" t="s">
        <v>150</v>
      </c>
      <c r="H30" s="120"/>
      <c r="I30" s="43"/>
      <c r="J30" s="43"/>
      <c r="K30" s="73"/>
      <c r="L30" s="43"/>
    </row>
    <row r="31" spans="1:12" s="43" customFormat="1" x14ac:dyDescent="0.35">
      <c r="A31" s="56"/>
      <c r="B31" s="17"/>
      <c r="C31" s="74"/>
      <c r="F31" s="126" t="s">
        <v>149</v>
      </c>
      <c r="G31" s="57" t="s">
        <v>151</v>
      </c>
      <c r="H31" s="120"/>
      <c r="I31" s="372" t="s">
        <v>152</v>
      </c>
      <c r="J31" s="373"/>
      <c r="K31" s="374"/>
    </row>
    <row r="32" spans="1:12" s="43" customFormat="1" x14ac:dyDescent="0.35">
      <c r="A32" s="69" t="s">
        <v>153</v>
      </c>
      <c r="B32" s="70">
        <v>431</v>
      </c>
      <c r="C32" s="71">
        <f>SUM(C33:C35)</f>
        <v>0</v>
      </c>
      <c r="F32" s="126" t="s">
        <v>149</v>
      </c>
      <c r="G32" s="57" t="s">
        <v>154</v>
      </c>
      <c r="H32" s="120"/>
      <c r="I32" s="372" t="s">
        <v>152</v>
      </c>
      <c r="J32" s="373"/>
      <c r="K32" s="374"/>
    </row>
    <row r="33" spans="1:12" s="43" customFormat="1" x14ac:dyDescent="0.35">
      <c r="A33" s="56" t="s">
        <v>155</v>
      </c>
      <c r="B33" s="72" t="s">
        <v>156</v>
      </c>
      <c r="C33" s="122"/>
      <c r="D33" s="17"/>
      <c r="F33" s="126" t="s">
        <v>149</v>
      </c>
      <c r="G33" s="57" t="s">
        <v>157</v>
      </c>
      <c r="H33" s="120"/>
      <c r="I33" s="372" t="s">
        <v>152</v>
      </c>
      <c r="J33" s="373"/>
      <c r="K33" s="374"/>
    </row>
    <row r="34" spans="1:12" x14ac:dyDescent="0.35">
      <c r="A34" s="56" t="s">
        <v>158</v>
      </c>
      <c r="B34" s="72" t="s">
        <v>159</v>
      </c>
      <c r="C34" s="122"/>
      <c r="D34" s="43"/>
      <c r="F34" s="126" t="s">
        <v>149</v>
      </c>
      <c r="G34" s="57" t="s">
        <v>160</v>
      </c>
      <c r="H34" s="120"/>
      <c r="I34" s="372" t="s">
        <v>152</v>
      </c>
      <c r="J34" s="373"/>
      <c r="K34" s="374"/>
    </row>
    <row r="35" spans="1:12" s="43" customFormat="1" x14ac:dyDescent="0.35">
      <c r="A35" s="128" t="s">
        <v>119</v>
      </c>
      <c r="B35" s="72" t="s">
        <v>161</v>
      </c>
      <c r="C35" s="122"/>
      <c r="D35" s="17"/>
      <c r="F35" s="17"/>
      <c r="G35" s="17"/>
      <c r="H35" s="17"/>
      <c r="I35" s="17"/>
      <c r="J35" s="17"/>
      <c r="K35" s="29"/>
    </row>
    <row r="36" spans="1:12" x14ac:dyDescent="0.35">
      <c r="A36" s="56"/>
      <c r="C36" s="74"/>
      <c r="D36" s="43"/>
      <c r="K36" s="29"/>
    </row>
    <row r="37" spans="1:12" s="43" customFormat="1" x14ac:dyDescent="0.35">
      <c r="A37" s="69" t="s">
        <v>162</v>
      </c>
      <c r="B37" s="70">
        <v>441</v>
      </c>
      <c r="C37" s="71">
        <f>SUM(C38:C39)</f>
        <v>0</v>
      </c>
      <c r="F37" s="17" t="s">
        <v>163</v>
      </c>
      <c r="G37" s="57" t="s">
        <v>164</v>
      </c>
      <c r="H37" s="120"/>
      <c r="I37" s="75" t="str">
        <f>IF(H37&gt;0,"Must be Negative Number","")</f>
        <v/>
      </c>
      <c r="K37" s="73"/>
    </row>
    <row r="38" spans="1:12" s="43" customFormat="1" x14ac:dyDescent="0.35">
      <c r="A38" s="56" t="s">
        <v>165</v>
      </c>
      <c r="B38" s="72" t="s">
        <v>166</v>
      </c>
      <c r="C38" s="122"/>
      <c r="D38" s="17"/>
      <c r="K38" s="73"/>
    </row>
    <row r="39" spans="1:12" s="43" customFormat="1" x14ac:dyDescent="0.35">
      <c r="A39" s="128" t="s">
        <v>119</v>
      </c>
      <c r="B39" s="72" t="s">
        <v>167</v>
      </c>
      <c r="C39" s="122"/>
      <c r="D39" s="17"/>
      <c r="F39" s="76" t="s">
        <v>168</v>
      </c>
      <c r="G39" s="63">
        <v>311</v>
      </c>
      <c r="H39" s="77">
        <f>SUM(H9:H37)</f>
        <v>0</v>
      </c>
      <c r="I39" s="17"/>
      <c r="K39" s="73"/>
    </row>
    <row r="40" spans="1:12" ht="15.75" customHeight="1" x14ac:dyDescent="0.35">
      <c r="A40" s="56"/>
      <c r="C40" s="74"/>
      <c r="K40" s="29"/>
    </row>
    <row r="41" spans="1:12" ht="15" customHeight="1" thickBot="1" x14ac:dyDescent="0.4">
      <c r="A41" s="69" t="s">
        <v>169</v>
      </c>
      <c r="B41" s="70">
        <v>451</v>
      </c>
      <c r="C41" s="71">
        <f>SUM(C42:C53)</f>
        <v>0</v>
      </c>
      <c r="K41" s="29"/>
    </row>
    <row r="42" spans="1:12" x14ac:dyDescent="0.35">
      <c r="A42" s="56" t="s">
        <v>170</v>
      </c>
      <c r="B42" s="72" t="s">
        <v>171</v>
      </c>
      <c r="C42" s="122"/>
      <c r="F42" s="368" t="s">
        <v>172</v>
      </c>
      <c r="G42" s="78"/>
      <c r="H42" s="78"/>
      <c r="I42" s="78"/>
      <c r="J42" s="78"/>
      <c r="K42" s="79"/>
    </row>
    <row r="43" spans="1:12" x14ac:dyDescent="0.35">
      <c r="A43" s="56" t="s">
        <v>173</v>
      </c>
      <c r="B43" s="72" t="s">
        <v>174</v>
      </c>
      <c r="C43" s="122"/>
      <c r="F43" s="369"/>
      <c r="K43" s="29"/>
    </row>
    <row r="44" spans="1:12" x14ac:dyDescent="0.35">
      <c r="A44" s="56" t="s">
        <v>175</v>
      </c>
      <c r="B44" s="72" t="s">
        <v>176</v>
      </c>
      <c r="C44" s="122"/>
      <c r="F44" s="28"/>
      <c r="K44" s="29"/>
    </row>
    <row r="45" spans="1:12" x14ac:dyDescent="0.35">
      <c r="A45" s="56" t="s">
        <v>177</v>
      </c>
      <c r="B45" s="72" t="s">
        <v>178</v>
      </c>
      <c r="C45" s="122"/>
      <c r="F45" s="80" t="s">
        <v>179</v>
      </c>
      <c r="G45" s="81"/>
      <c r="I45" s="36"/>
      <c r="J45" s="36"/>
      <c r="K45" s="82"/>
    </row>
    <row r="46" spans="1:12" x14ac:dyDescent="0.35">
      <c r="A46" s="56" t="s">
        <v>180</v>
      </c>
      <c r="B46" s="72" t="s">
        <v>181</v>
      </c>
      <c r="C46" s="122"/>
      <c r="F46" s="28" t="s">
        <v>182</v>
      </c>
      <c r="G46" s="83">
        <v>930</v>
      </c>
      <c r="H46" s="120"/>
      <c r="I46" s="372" t="s">
        <v>152</v>
      </c>
      <c r="J46" s="373"/>
      <c r="K46" s="374"/>
    </row>
    <row r="47" spans="1:12" x14ac:dyDescent="0.35">
      <c r="A47" s="56" t="s">
        <v>183</v>
      </c>
      <c r="B47" s="72" t="s">
        <v>184</v>
      </c>
      <c r="C47" s="122"/>
      <c r="F47" s="28"/>
      <c r="K47" s="29"/>
    </row>
    <row r="48" spans="1:12" x14ac:dyDescent="0.35">
      <c r="A48" s="56" t="s">
        <v>185</v>
      </c>
      <c r="B48" s="72" t="s">
        <v>186</v>
      </c>
      <c r="C48" s="122"/>
      <c r="F48" s="28" t="s">
        <v>187</v>
      </c>
      <c r="G48" s="83">
        <v>960</v>
      </c>
      <c r="H48" s="58">
        <f>+H49+H50+H51+H52</f>
        <v>0</v>
      </c>
      <c r="I48" s="36"/>
      <c r="J48" s="36"/>
      <c r="K48" s="82"/>
      <c r="L48" s="75"/>
    </row>
    <row r="49" spans="1:11" x14ac:dyDescent="0.35">
      <c r="A49" s="56" t="s">
        <v>188</v>
      </c>
      <c r="B49" s="72" t="s">
        <v>189</v>
      </c>
      <c r="C49" s="122"/>
      <c r="F49" s="28" t="s">
        <v>190</v>
      </c>
      <c r="G49" s="83" t="s">
        <v>191</v>
      </c>
      <c r="H49" s="120"/>
      <c r="I49" s="123" t="s">
        <v>152</v>
      </c>
      <c r="J49" s="124"/>
      <c r="K49" s="125"/>
    </row>
    <row r="50" spans="1:11" x14ac:dyDescent="0.35">
      <c r="A50" s="56" t="s">
        <v>192</v>
      </c>
      <c r="B50" s="72" t="s">
        <v>193</v>
      </c>
      <c r="C50" s="122"/>
      <c r="D50" s="43"/>
      <c r="F50" s="28" t="s">
        <v>194</v>
      </c>
      <c r="G50" s="83" t="s">
        <v>195</v>
      </c>
      <c r="H50" s="120"/>
      <c r="I50" s="123" t="s">
        <v>152</v>
      </c>
      <c r="J50" s="124"/>
      <c r="K50" s="125"/>
    </row>
    <row r="51" spans="1:11" s="43" customFormat="1" x14ac:dyDescent="0.35">
      <c r="A51" s="56" t="s">
        <v>196</v>
      </c>
      <c r="B51" s="72" t="s">
        <v>197</v>
      </c>
      <c r="C51" s="122"/>
      <c r="D51" s="17"/>
      <c r="F51" s="28" t="s">
        <v>198</v>
      </c>
      <c r="G51" s="83" t="s">
        <v>199</v>
      </c>
      <c r="H51" s="120"/>
      <c r="I51" s="123" t="s">
        <v>152</v>
      </c>
      <c r="J51" s="124"/>
      <c r="K51" s="125"/>
    </row>
    <row r="52" spans="1:11" x14ac:dyDescent="0.35">
      <c r="A52" s="56" t="s">
        <v>200</v>
      </c>
      <c r="B52" s="72" t="s">
        <v>201</v>
      </c>
      <c r="C52" s="122"/>
      <c r="F52" s="28" t="s">
        <v>202</v>
      </c>
      <c r="G52" s="83" t="s">
        <v>203</v>
      </c>
      <c r="H52" s="120"/>
      <c r="I52" s="123" t="s">
        <v>152</v>
      </c>
      <c r="J52" s="124"/>
      <c r="K52" s="125"/>
    </row>
    <row r="53" spans="1:11" x14ac:dyDescent="0.35">
      <c r="A53" s="128" t="s">
        <v>119</v>
      </c>
      <c r="B53" s="72" t="s">
        <v>204</v>
      </c>
      <c r="C53" s="122"/>
      <c r="F53" s="28" t="s">
        <v>205</v>
      </c>
      <c r="G53" s="37">
        <v>990</v>
      </c>
      <c r="H53" s="58">
        <f>+H46-H48</f>
        <v>0</v>
      </c>
      <c r="K53" s="29"/>
    </row>
    <row r="54" spans="1:11" ht="15" thickBot="1" x14ac:dyDescent="0.4">
      <c r="A54" s="56"/>
      <c r="C54" s="74"/>
      <c r="D54" s="43"/>
      <c r="F54" s="30"/>
      <c r="G54" s="31"/>
      <c r="H54" s="84"/>
      <c r="I54" s="31"/>
      <c r="J54" s="31"/>
      <c r="K54" s="32"/>
    </row>
    <row r="55" spans="1:11" s="43" customFormat="1" x14ac:dyDescent="0.35">
      <c r="A55" s="69" t="s">
        <v>206</v>
      </c>
      <c r="B55" s="70">
        <v>461</v>
      </c>
      <c r="C55" s="71">
        <f>SUM(C56:C57)</f>
        <v>0</v>
      </c>
      <c r="D55" s="17"/>
      <c r="F55" s="17"/>
      <c r="G55" s="17"/>
      <c r="H55" s="85"/>
      <c r="I55" s="17"/>
      <c r="J55" s="17"/>
      <c r="K55" s="29"/>
    </row>
    <row r="56" spans="1:11" x14ac:dyDescent="0.35">
      <c r="A56" s="56" t="s">
        <v>207</v>
      </c>
      <c r="B56" s="72" t="s">
        <v>208</v>
      </c>
      <c r="C56" s="122"/>
      <c r="F56" s="43"/>
      <c r="G56" s="43"/>
      <c r="H56" s="43"/>
      <c r="I56" s="43"/>
      <c r="J56" s="43"/>
      <c r="K56" s="73"/>
    </row>
    <row r="57" spans="1:11" x14ac:dyDescent="0.35">
      <c r="A57" s="128" t="s">
        <v>119</v>
      </c>
      <c r="B57" s="72" t="s">
        <v>209</v>
      </c>
      <c r="C57" s="122"/>
      <c r="D57" s="43"/>
      <c r="F57" s="43"/>
      <c r="G57" s="43"/>
      <c r="H57" s="43"/>
      <c r="I57" s="43"/>
      <c r="J57" s="43"/>
      <c r="K57" s="73"/>
    </row>
    <row r="58" spans="1:11" s="43" customFormat="1" x14ac:dyDescent="0.35">
      <c r="A58" s="56"/>
      <c r="B58" s="17"/>
      <c r="C58" s="86"/>
      <c r="D58" s="17"/>
      <c r="K58" s="73"/>
    </row>
    <row r="59" spans="1:11" x14ac:dyDescent="0.35">
      <c r="A59" s="69" t="s">
        <v>210</v>
      </c>
      <c r="B59" s="70">
        <v>471</v>
      </c>
      <c r="C59" s="71">
        <f>SUM(C60:C60)</f>
        <v>0</v>
      </c>
      <c r="E59" s="43"/>
      <c r="F59" s="43"/>
      <c r="G59" s="43"/>
      <c r="H59" s="43"/>
      <c r="I59" s="43"/>
      <c r="J59" s="43"/>
      <c r="K59" s="73"/>
    </row>
    <row r="60" spans="1:11" s="87" customFormat="1" ht="15" thickBot="1" x14ac:dyDescent="0.4">
      <c r="A60" s="128" t="s">
        <v>119</v>
      </c>
      <c r="B60" s="72" t="s">
        <v>211</v>
      </c>
      <c r="C60" s="129"/>
      <c r="D60" s="17"/>
      <c r="E60" s="43"/>
      <c r="F60" s="43"/>
      <c r="G60" s="43"/>
      <c r="H60" s="43"/>
      <c r="I60" s="43"/>
      <c r="J60" s="43"/>
      <c r="K60" s="73"/>
    </row>
    <row r="61" spans="1:11" x14ac:dyDescent="0.35">
      <c r="A61" s="56"/>
      <c r="C61" s="88"/>
      <c r="E61" s="43"/>
      <c r="F61" s="43"/>
      <c r="G61" s="43"/>
      <c r="H61" s="43"/>
      <c r="I61" s="43"/>
      <c r="J61" s="43"/>
      <c r="K61" s="73"/>
    </row>
    <row r="62" spans="1:11" x14ac:dyDescent="0.35">
      <c r="A62" s="89" t="s">
        <v>212</v>
      </c>
      <c r="B62" s="63">
        <v>490</v>
      </c>
      <c r="C62" s="64">
        <f>+C59+C55+C41+C32+C24+C20+C37</f>
        <v>0</v>
      </c>
      <c r="E62" s="43"/>
      <c r="F62" s="43"/>
      <c r="G62" s="43"/>
      <c r="H62" s="43"/>
      <c r="I62" s="43"/>
      <c r="J62" s="43"/>
      <c r="K62" s="73"/>
    </row>
    <row r="63" spans="1:11" x14ac:dyDescent="0.35">
      <c r="A63" s="90"/>
      <c r="E63" s="43"/>
      <c r="F63" s="43"/>
      <c r="G63" s="43"/>
      <c r="H63" s="43"/>
      <c r="I63" s="43"/>
      <c r="J63" s="43"/>
      <c r="K63" s="73"/>
    </row>
    <row r="64" spans="1:11" x14ac:dyDescent="0.35">
      <c r="A64" s="89" t="s">
        <v>213</v>
      </c>
      <c r="B64" s="91" t="s">
        <v>214</v>
      </c>
      <c r="C64" s="92">
        <f>+C15-C62</f>
        <v>0</v>
      </c>
      <c r="E64" s="43"/>
      <c r="F64" s="43"/>
      <c r="G64" s="43"/>
      <c r="H64" s="43"/>
      <c r="I64" s="43"/>
      <c r="J64" s="43"/>
      <c r="K64" s="73"/>
    </row>
    <row r="65" spans="1:11" ht="15" thickBot="1" x14ac:dyDescent="0.4">
      <c r="A65" s="30"/>
      <c r="B65" s="31"/>
      <c r="C65" s="31"/>
      <c r="D65" s="31"/>
      <c r="E65" s="93"/>
      <c r="F65" s="93"/>
      <c r="G65" s="93"/>
      <c r="H65" s="93"/>
      <c r="I65" s="93"/>
      <c r="J65" s="93"/>
      <c r="K65" s="94"/>
    </row>
  </sheetData>
  <protectedRanges>
    <protectedRange sqref="C7 C25:C30 C33:C35 C38:C39 C56:C57 C60 H46:K46 A53 A39 A35 A30 A22 A57 A60 C21:C22 C42:C53 H49:K52 H9:H34 H37 I31:K34 A13:A14 C9:C14 F30:F34" name="allow"/>
  </protectedRanges>
  <mergeCells count="7">
    <mergeCell ref="I46:K46"/>
    <mergeCell ref="A16:A17"/>
    <mergeCell ref="I31:K31"/>
    <mergeCell ref="I32:K32"/>
    <mergeCell ref="I33:K33"/>
    <mergeCell ref="I34:K34"/>
    <mergeCell ref="F42:F43"/>
  </mergeCells>
  <hyperlinks>
    <hyperlink ref="B18" r:id="rId1" xr:uid="{98373D11-9F2B-4CC5-9A8D-12BF2812CDD2}"/>
  </hyperlinks>
  <pageMargins left="0.7" right="0.7" top="0.75" bottom="0.75" header="0.3" footer="0.3"/>
  <pageSetup scale="43" orientation="portrait" r:id="rId2"/>
  <colBreaks count="1" manualBreakCount="1">
    <brk id="11"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11EF9-F8C6-4FA8-8441-1ACEC8451665}">
  <dimension ref="A1:Z17"/>
  <sheetViews>
    <sheetView showGridLines="0" workbookViewId="0">
      <selection activeCell="J19" sqref="J19"/>
    </sheetView>
  </sheetViews>
  <sheetFormatPr defaultColWidth="9.08984375" defaultRowHeight="14.5" x14ac:dyDescent="0.35"/>
  <cols>
    <col min="1" max="1" width="28" style="17" customWidth="1"/>
    <col min="2" max="2" width="25.6328125" style="36" customWidth="1"/>
    <col min="3" max="3" width="18.453125" style="36" customWidth="1"/>
    <col min="4" max="4" width="2.54296875" style="36" customWidth="1"/>
    <col min="5" max="5" width="19.453125" style="36" customWidth="1"/>
    <col min="6" max="6" width="2.54296875" style="36" customWidth="1"/>
    <col min="7" max="10" width="13.08984375" style="36" customWidth="1"/>
    <col min="11" max="11" width="1.453125" style="36" customWidth="1"/>
    <col min="12" max="12" width="19.453125" style="36" customWidth="1"/>
    <col min="13" max="13" width="2" style="36" customWidth="1"/>
    <col min="14" max="14" width="19.453125" style="36" customWidth="1"/>
    <col min="15" max="15" width="1.08984375" style="130" customWidth="1"/>
    <col min="16" max="16" width="1.1796875" style="36" customWidth="1"/>
    <col min="17" max="17" width="23.08984375" style="36" customWidth="1"/>
    <col min="18" max="18" width="9.453125" style="36" customWidth="1"/>
    <col min="19" max="25" width="9.453125" style="17" customWidth="1"/>
    <col min="26" max="16384" width="9.08984375" style="17"/>
  </cols>
  <sheetData>
    <row r="1" spans="1:26" ht="23" x14ac:dyDescent="0.5">
      <c r="A1" s="18">
        <f>+'Financials- Stmt of Operations'!A1</f>
        <v>0</v>
      </c>
    </row>
    <row r="2" spans="1:26" ht="23" x14ac:dyDescent="0.5">
      <c r="A2" s="18" t="s">
        <v>289</v>
      </c>
      <c r="H2" s="131"/>
    </row>
    <row r="3" spans="1:26" ht="23" x14ac:dyDescent="0.5">
      <c r="A3" s="18" t="str">
        <f>+'Financials- Stmt of Operations'!A3</f>
        <v>For The Year Ended January 0, 1900</v>
      </c>
      <c r="H3" s="131"/>
    </row>
    <row r="4" spans="1:26" ht="15" thickBot="1" x14ac:dyDescent="0.4"/>
    <row r="5" spans="1:26" x14ac:dyDescent="0.35">
      <c r="A5" s="132"/>
      <c r="B5" s="133"/>
      <c r="C5" s="134"/>
      <c r="D5" s="134"/>
      <c r="E5" s="134"/>
      <c r="F5" s="135"/>
      <c r="G5" s="135"/>
      <c r="H5" s="135"/>
      <c r="I5" s="135"/>
      <c r="J5" s="135"/>
      <c r="K5" s="135"/>
      <c r="L5" s="135"/>
      <c r="M5" s="135"/>
      <c r="N5" s="135"/>
      <c r="O5" s="136"/>
      <c r="P5" s="135"/>
      <c r="Q5" s="135"/>
      <c r="R5" s="135"/>
      <c r="S5" s="26"/>
      <c r="T5" s="26"/>
      <c r="U5" s="26"/>
      <c r="V5" s="26"/>
      <c r="W5" s="26"/>
      <c r="X5" s="26"/>
      <c r="Y5" s="26"/>
      <c r="Z5" s="27"/>
    </row>
    <row r="6" spans="1:26" ht="23" x14ac:dyDescent="0.5">
      <c r="A6" s="137" t="s">
        <v>255</v>
      </c>
      <c r="C6" s="138" t="s">
        <v>256</v>
      </c>
      <c r="E6" s="138" t="s">
        <v>257</v>
      </c>
      <c r="F6" s="139"/>
      <c r="G6" s="375" t="s">
        <v>258</v>
      </c>
      <c r="H6" s="375"/>
      <c r="I6" s="375"/>
      <c r="J6" s="375"/>
      <c r="K6" s="139"/>
      <c r="L6" s="138" t="s">
        <v>259</v>
      </c>
      <c r="M6" s="139"/>
      <c r="N6" s="138" t="s">
        <v>260</v>
      </c>
      <c r="P6" s="139"/>
      <c r="Q6" s="140" t="s">
        <v>261</v>
      </c>
      <c r="Z6" s="29"/>
    </row>
    <row r="7" spans="1:26" customFormat="1" x14ac:dyDescent="0.35">
      <c r="A7" s="141" t="s">
        <v>262</v>
      </c>
      <c r="B7" s="142" t="s">
        <v>263</v>
      </c>
      <c r="C7" s="143" t="e">
        <f>+'Financials- Stmt of Position'!C12/'Financials- Stmt of Position'!C28</f>
        <v>#DIV/0!</v>
      </c>
      <c r="D7" s="144"/>
      <c r="E7" s="145" t="s">
        <v>264</v>
      </c>
      <c r="F7" s="144"/>
      <c r="G7" s="145" t="s">
        <v>265</v>
      </c>
      <c r="H7" s="376" t="s">
        <v>266</v>
      </c>
      <c r="I7" s="376"/>
      <c r="J7" s="145" t="s">
        <v>267</v>
      </c>
      <c r="K7" s="144"/>
      <c r="L7" s="146" t="e">
        <f>IF(C7="","",IF(AND(C7&gt;=0.25,C7&lt;1),50,IF(C7&gt;=1,100,IF(C7&lt;0.25,0))))</f>
        <v>#DIV/0!</v>
      </c>
      <c r="M7" s="144"/>
      <c r="N7" s="147">
        <v>0.3</v>
      </c>
      <c r="O7" s="148"/>
      <c r="P7" s="144"/>
      <c r="Q7" s="149" t="e">
        <f>L7*N7</f>
        <v>#DIV/0!</v>
      </c>
      <c r="R7" s="144"/>
      <c r="Z7" s="15"/>
    </row>
    <row r="8" spans="1:26" customFormat="1" ht="14.4" customHeight="1" x14ac:dyDescent="0.35">
      <c r="A8" s="141" t="s">
        <v>268</v>
      </c>
      <c r="B8" s="150" t="s">
        <v>269</v>
      </c>
      <c r="C8" s="151" t="e">
        <f>(+'Financials- Stmt of Position'!C7+'Financials- Stmt of Position'!C8+'Financials- Stmt of Position'!C9)/(('Financials- Stmt of Operations'!C62-'Financials- Stmt of Operations'!C43)*1/12)</f>
        <v>#DIV/0!</v>
      </c>
      <c r="D8" s="144"/>
      <c r="E8" s="152" t="s">
        <v>270</v>
      </c>
      <c r="F8" s="144"/>
      <c r="G8" s="145" t="s">
        <v>271</v>
      </c>
      <c r="H8" s="376" t="s">
        <v>272</v>
      </c>
      <c r="I8" s="376"/>
      <c r="J8" s="145" t="s">
        <v>273</v>
      </c>
      <c r="K8" s="153"/>
      <c r="L8" s="154" t="e">
        <f>IF(C8="","",IF(AND(C8&gt;=1,C8&lt;3),50,IF(C8&gt;=3,100,IF(C8&lt;1,0))))</f>
        <v>#DIV/0!</v>
      </c>
      <c r="M8" s="144"/>
      <c r="N8" s="147">
        <v>0.1</v>
      </c>
      <c r="O8" s="148"/>
      <c r="P8" s="144"/>
      <c r="Q8" s="149" t="e">
        <f>L8*N8</f>
        <v>#DIV/0!</v>
      </c>
      <c r="R8" s="144"/>
      <c r="T8" s="155"/>
      <c r="U8" s="155"/>
      <c r="Z8" s="15"/>
    </row>
    <row r="9" spans="1:26" customFormat="1" ht="23" x14ac:dyDescent="0.5">
      <c r="A9" s="156" t="s">
        <v>274</v>
      </c>
      <c r="B9" s="153"/>
      <c r="C9" s="153"/>
      <c r="D9" s="153"/>
      <c r="F9" s="153"/>
      <c r="G9" s="1"/>
      <c r="H9" s="1"/>
      <c r="I9" s="153"/>
      <c r="J9" s="1"/>
      <c r="K9" s="153"/>
      <c r="L9" s="157"/>
      <c r="M9" s="158"/>
      <c r="N9" s="157"/>
      <c r="O9" s="148"/>
      <c r="P9" s="158"/>
      <c r="Q9" s="159"/>
      <c r="R9" s="1"/>
      <c r="U9" s="160"/>
      <c r="V9" s="161"/>
      <c r="W9" s="162"/>
      <c r="Z9" s="15"/>
    </row>
    <row r="10" spans="1:26" customFormat="1" x14ac:dyDescent="0.35">
      <c r="A10" s="141" t="s">
        <v>275</v>
      </c>
      <c r="B10" s="142" t="s">
        <v>276</v>
      </c>
      <c r="C10" s="143" t="e">
        <f>+'Financials- Stmt of Position'!C34/'Financials- Stmt of Position'!C18</f>
        <v>#DIV/0!</v>
      </c>
      <c r="D10" s="144"/>
      <c r="E10" s="2" t="s">
        <v>277</v>
      </c>
      <c r="F10" s="144"/>
      <c r="G10" s="151" t="s">
        <v>278</v>
      </c>
      <c r="H10" s="377" t="s">
        <v>279</v>
      </c>
      <c r="I10" s="377"/>
      <c r="J10" s="2" t="s">
        <v>280</v>
      </c>
      <c r="K10" s="153"/>
      <c r="L10" s="163" t="e">
        <f>IF(C10="","",IF(AND(C10&gt;0.4,C10&lt;0.6),50,IF(C10&gt;=0.6,0,IF(C10&lt;=0.4,100))))</f>
        <v>#DIV/0!</v>
      </c>
      <c r="M10" s="144"/>
      <c r="N10" s="147">
        <v>0.3</v>
      </c>
      <c r="O10" s="148"/>
      <c r="P10" s="144"/>
      <c r="Q10" s="149" t="e">
        <f>L10*N10</f>
        <v>#DIV/0!</v>
      </c>
      <c r="R10" s="144"/>
      <c r="V10" s="161"/>
      <c r="W10" s="162"/>
      <c r="Z10" s="15"/>
    </row>
    <row r="11" spans="1:26" customFormat="1" ht="23" x14ac:dyDescent="0.5">
      <c r="A11" s="156" t="s">
        <v>281</v>
      </c>
      <c r="B11" s="164"/>
      <c r="C11" s="144"/>
      <c r="D11" s="144"/>
      <c r="E11" s="144"/>
      <c r="F11" s="144"/>
      <c r="G11" s="144"/>
      <c r="H11" s="165"/>
      <c r="I11" s="165"/>
      <c r="J11" s="144"/>
      <c r="K11" s="144"/>
      <c r="L11" s="166"/>
      <c r="M11" s="144"/>
      <c r="N11" s="166"/>
      <c r="O11" s="148"/>
      <c r="P11" s="144"/>
      <c r="Q11" s="167"/>
      <c r="R11" s="144"/>
      <c r="V11" s="161"/>
      <c r="W11" s="162"/>
      <c r="Z11" s="15"/>
    </row>
    <row r="12" spans="1:26" customFormat="1" x14ac:dyDescent="0.35">
      <c r="A12" s="141" t="s">
        <v>282</v>
      </c>
      <c r="B12" s="142" t="s">
        <v>283</v>
      </c>
      <c r="C12" s="168" t="e">
        <f>+'Financials- Stmt of Operations'!C64/'Financials- Stmt of Operations'!C15</f>
        <v>#DIV/0!</v>
      </c>
      <c r="D12" s="144"/>
      <c r="E12" s="151" t="s">
        <v>284</v>
      </c>
      <c r="F12" s="144"/>
      <c r="G12" s="151" t="s">
        <v>285</v>
      </c>
      <c r="H12" s="378" t="s">
        <v>286</v>
      </c>
      <c r="I12" s="378"/>
      <c r="J12" s="151" t="s">
        <v>287</v>
      </c>
      <c r="K12" s="144"/>
      <c r="L12" s="163" t="e">
        <f>IF(C12="","",IF(AND(C12&gt;=0,C12&lt;6%),75,IF(C12&gt;=6%,100,IF(C12&lt;0,0))))</f>
        <v>#DIV/0!</v>
      </c>
      <c r="M12" s="144"/>
      <c r="N12" s="147">
        <v>0.3</v>
      </c>
      <c r="O12" s="148"/>
      <c r="P12" s="144"/>
      <c r="Q12" s="149" t="e">
        <f>L12*N12</f>
        <v>#DIV/0!</v>
      </c>
      <c r="R12" s="144"/>
      <c r="V12" s="161"/>
      <c r="W12" s="162"/>
      <c r="Z12" s="15"/>
    </row>
    <row r="13" spans="1:26" customFormat="1" x14ac:dyDescent="0.35">
      <c r="A13" s="141"/>
      <c r="B13" s="169"/>
      <c r="C13" s="170"/>
      <c r="D13" s="144"/>
      <c r="E13" s="171"/>
      <c r="F13" s="144"/>
      <c r="G13" s="171"/>
      <c r="H13" s="171"/>
      <c r="I13" s="171"/>
      <c r="J13" s="171"/>
      <c r="K13" s="144"/>
      <c r="L13" s="172"/>
      <c r="M13" s="144"/>
      <c r="N13" s="173"/>
      <c r="O13" s="130"/>
      <c r="P13" s="144"/>
      <c r="Q13" s="174"/>
      <c r="R13" s="144"/>
      <c r="V13" s="161"/>
      <c r="W13" s="162"/>
      <c r="Z13" s="15"/>
    </row>
    <row r="14" spans="1:26" ht="15.5" x14ac:dyDescent="0.35">
      <c r="B14" s="175"/>
      <c r="C14" s="176"/>
      <c r="D14" s="176"/>
      <c r="E14" s="176"/>
      <c r="F14" s="176"/>
      <c r="G14" s="176"/>
      <c r="H14" s="176"/>
      <c r="I14" s="176"/>
      <c r="J14" s="176"/>
      <c r="K14" s="176"/>
      <c r="L14" s="176"/>
      <c r="M14" s="176"/>
      <c r="N14" s="177" t="s">
        <v>288</v>
      </c>
      <c r="O14" s="178"/>
      <c r="P14" s="176"/>
      <c r="Q14" s="179" t="e">
        <f>Q7+Q8+Q10+Q12</f>
        <v>#DIV/0!</v>
      </c>
      <c r="R14" s="176"/>
      <c r="Z14" s="29"/>
    </row>
    <row r="15" spans="1:26" x14ac:dyDescent="0.35">
      <c r="B15" s="175"/>
      <c r="C15" s="176"/>
      <c r="D15" s="176"/>
      <c r="E15" s="176"/>
      <c r="F15" s="176"/>
      <c r="G15" s="176"/>
      <c r="H15" s="176"/>
      <c r="I15" s="176"/>
      <c r="J15" s="176"/>
      <c r="K15" s="176"/>
      <c r="L15" s="176"/>
      <c r="M15" s="176"/>
      <c r="N15" s="176"/>
      <c r="O15" s="178"/>
      <c r="P15" s="176"/>
      <c r="Q15" s="176" t="e">
        <f>IF(Q14="","",IF(AND(Q14&gt;84,Q14&lt;=100),"Excellent",IF(AND(Q14&gt;69,Q14&lt;=84),"Good",IF(AND(Q14&gt;49,Q14&lt;=69),"Fair",IF(AND(Q14&gt;24,Q14&lt;=49),"Poor",IF(AND(Q14&gt;=0,Q14&lt;=24),"Very Poor",""))))))</f>
        <v>#DIV/0!</v>
      </c>
      <c r="R15" s="176"/>
      <c r="Z15" s="29"/>
    </row>
    <row r="16" spans="1:26" x14ac:dyDescent="0.35">
      <c r="B16" s="175"/>
      <c r="C16" s="176"/>
      <c r="D16" s="176"/>
      <c r="E16" s="176"/>
      <c r="F16" s="176"/>
      <c r="G16" s="176"/>
      <c r="H16" s="176"/>
      <c r="I16" s="176"/>
      <c r="J16" s="176"/>
      <c r="K16" s="176"/>
      <c r="L16" s="176"/>
      <c r="M16" s="176"/>
      <c r="N16" s="176"/>
      <c r="O16" s="178"/>
      <c r="P16" s="176"/>
      <c r="Q16" s="176"/>
      <c r="R16" s="176"/>
      <c r="Z16" s="29"/>
    </row>
    <row r="17" spans="1:26" ht="15" thickBot="1" x14ac:dyDescent="0.4">
      <c r="A17" s="30"/>
      <c r="B17" s="180"/>
      <c r="C17" s="180"/>
      <c r="D17" s="180"/>
      <c r="E17" s="180"/>
      <c r="F17" s="180"/>
      <c r="G17" s="180"/>
      <c r="H17" s="180"/>
      <c r="I17" s="180"/>
      <c r="J17" s="180"/>
      <c r="K17" s="180"/>
      <c r="L17" s="180"/>
      <c r="M17" s="180"/>
      <c r="N17" s="180"/>
      <c r="O17" s="181"/>
      <c r="P17" s="180"/>
      <c r="Q17" s="180"/>
      <c r="R17" s="180"/>
      <c r="S17" s="31"/>
      <c r="T17" s="31"/>
      <c r="U17" s="31"/>
      <c r="V17" s="31"/>
      <c r="W17" s="31"/>
      <c r="X17" s="31"/>
      <c r="Y17" s="31"/>
      <c r="Z17" s="32"/>
    </row>
  </sheetData>
  <protectedRanges>
    <protectedRange sqref="J11 Q8 G11:H11 P7:R7 N8 C7:N7 K10:N11 I10:I11 G12:N13 C10:D13 F10:F13 W9:W13 P10:R13 E11:E13" name="allow"/>
  </protectedRanges>
  <mergeCells count="5">
    <mergeCell ref="G6:J6"/>
    <mergeCell ref="H7:I7"/>
    <mergeCell ref="H8:I8"/>
    <mergeCell ref="H10:I10"/>
    <mergeCell ref="H12:I12"/>
  </mergeCells>
  <conditionalFormatting sqref="Q14">
    <cfRule type="cellIs" dxfId="4" priority="1" operator="between">
      <formula>0</formula>
      <formula>24</formula>
    </cfRule>
    <cfRule type="cellIs" dxfId="3" priority="2" operator="between">
      <formula>25</formula>
      <formula>49</formula>
    </cfRule>
    <cfRule type="cellIs" dxfId="2" priority="3" operator="between">
      <formula>50</formula>
      <formula>69</formula>
    </cfRule>
    <cfRule type="cellIs" dxfId="1" priority="4" operator="between">
      <formula>70</formula>
      <formula>84</formula>
    </cfRule>
    <cfRule type="cellIs" dxfId="0" priority="5" operator="between">
      <formula>85</formula>
      <formula>100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OP Excel" ma:contentTypeID="0x010100DF4B35BAC0411AAD2A11D7CB3FAADABC00FC2AC00665CEAE4E8784825863E284CF" ma:contentTypeVersion="15" ma:contentTypeDescription="Basis of all company Excel documents." ma:contentTypeScope="" ma:versionID="db25fcb8ba6141939287e0371bf31ecc">
  <xsd:schema xmlns:xsd="http://www.w3.org/2001/XMLSchema" xmlns:xs="http://www.w3.org/2001/XMLSchema" xmlns:p="http://schemas.microsoft.com/office/2006/metadata/properties" xmlns:ns2="11242b2e-1414-46f9-bf21-8a9416af2e36" targetNamespace="http://schemas.microsoft.com/office/2006/metadata/properties" ma:root="true" ma:fieldsID="463569546eaf84c69953334e82653b2f" ns2:_="">
    <xsd:import namespace="11242b2e-1414-46f9-bf21-8a9416af2e36"/>
    <xsd:element name="properties">
      <xsd:complexType>
        <xsd:sequence>
          <xsd:element name="documentManagement">
            <xsd:complexType>
              <xsd:all>
                <xsd:element ref="ns2:_dlc_DocId" minOccurs="0"/>
                <xsd:element ref="ns2:_dlc_DocIdUrl" minOccurs="0"/>
                <xsd:element ref="ns2:_dlc_DocIdPersistId" minOccurs="0"/>
                <xsd:element ref="ns2:b84c496a5d0b4e848eae240e679f45e7" minOccurs="0"/>
                <xsd:element ref="ns2:TaxCatchAll" minOccurs="0"/>
                <xsd:element ref="ns2:TaxCatchAllLabel" minOccurs="0"/>
                <xsd:element ref="ns2:oaba50052a024fb29595ecca5fbbaa4e" minOccurs="0"/>
                <xsd:element ref="ns2:d4d6d7f2852d41a09afacf0336fedee9" minOccurs="0"/>
                <xsd:element ref="ns2:if2ef2b6bf4346d0a9a60e9784f95a0d" minOccurs="0"/>
                <xsd:element ref="ns2:i7c7954a6da6485baed72bf62adc9a98" minOccurs="0"/>
                <xsd:element ref="ns2:i09ce8ea77e04d5b937fa0a29b257c75" minOccurs="0"/>
                <xsd:element ref="ns2:SIZADate" minOccurs="0"/>
                <xsd:element ref="ns2:SIZASubject" minOccurs="0"/>
                <xsd:element ref="ns2:SIZAAuthor" minOccurs="0"/>
                <xsd:element ref="ns2:c816cc0c51d043a4907164997a81cf13" minOccurs="0"/>
                <xsd:element ref="ns2:leed0c44d2ac42d791805961a1e6b6e0" minOccurs="0"/>
                <xsd:element ref="ns2:SIZARecordsEven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42b2e-1414-46f9-bf21-8a9416af2e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84c496a5d0b4e848eae240e679f45e7" ma:index="11" nillable="true" ma:taxonomy="true" ma:internalName="b84c496a5d0b4e848eae240e679f45e7" ma:taxonomyFieldName="SIZADepartment" ma:displayName="Department" ma:readOnly="false" ma:default="1;#Human Services|118fdf37-3eb0-4f3d-9794-08c6dc12769c" ma:fieldId="{b84c496a-5d0b-4e84-8eae-240e679f45e7}" ma:sspId="fa93b17b-eca5-4df2-9431-61ba77a6f1f7" ma:termSetId="60320ae7-a7b2-4969-932f-f2bb791727f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4612d393-f121-4acb-affd-1fe31552e4ad}" ma:internalName="TaxCatchAll" ma:showField="CatchAllData" ma:web="11242b2e-1414-46f9-bf21-8a9416af2e3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612d393-f121-4acb-affd-1fe31552e4ad}" ma:internalName="TaxCatchAllLabel" ma:readOnly="true" ma:showField="CatchAllDataLabel" ma:web="11242b2e-1414-46f9-bf21-8a9416af2e36">
      <xsd:complexType>
        <xsd:complexContent>
          <xsd:extension base="dms:MultiChoiceLookup">
            <xsd:sequence>
              <xsd:element name="Value" type="dms:Lookup" maxOccurs="unbounded" minOccurs="0" nillable="true"/>
            </xsd:sequence>
          </xsd:extension>
        </xsd:complexContent>
      </xsd:complexType>
    </xsd:element>
    <xsd:element name="oaba50052a024fb29595ecca5fbbaa4e" ma:index="15" nillable="true" ma:taxonomy="true" ma:internalName="oaba50052a024fb29595ecca5fbbaa4e" ma:taxonomyFieldName="SIZADivision" ma:displayName="Division" ma:readOnly="false" ma:default="2;#Early Years and Child Care Services|ce06aa10-9999-42e6-922f-4e4b46a41053" ma:fieldId="{8aba5005-2a02-4fb2-9595-ecca5fbbaa4e}" ma:sspId="fa93b17b-eca5-4df2-9431-61ba77a6f1f7" ma:termSetId="b837b880-3aa0-41f7-886b-2a1389d416d0" ma:anchorId="00000000-0000-0000-0000-000000000000" ma:open="false" ma:isKeyword="false">
      <xsd:complexType>
        <xsd:sequence>
          <xsd:element ref="pc:Terms" minOccurs="0" maxOccurs="1"/>
        </xsd:sequence>
      </xsd:complexType>
    </xsd:element>
    <xsd:element name="d4d6d7f2852d41a09afacf0336fedee9" ma:index="17" nillable="true" ma:taxonomy="true" ma:internalName="d4d6d7f2852d41a09afacf0336fedee9" ma:taxonomyFieldName="SIZASection" ma:displayName="Section" ma:readOnly="false" ma:default="3;#Funding and Program Administration|bc19dac2-fc19-4cc5-8059-845f9493924a" ma:fieldId="{d4d6d7f2-852d-41a0-9afa-cf0336fedee9}" ma:sspId="fa93b17b-eca5-4df2-9431-61ba77a6f1f7" ma:termSetId="11c1e720-e982-466a-aacd-09d4c23fdbc0" ma:anchorId="00000000-0000-0000-0000-000000000000" ma:open="false" ma:isKeyword="false">
      <xsd:complexType>
        <xsd:sequence>
          <xsd:element ref="pc:Terms" minOccurs="0" maxOccurs="1"/>
        </xsd:sequence>
      </xsd:complexType>
    </xsd:element>
    <xsd:element name="if2ef2b6bf4346d0a9a60e9784f95a0d" ma:index="19" nillable="true" ma:taxonomy="true" ma:internalName="if2ef2b6bf4346d0a9a60e9784f95a0d" ma:taxonomyFieldName="SIZAService" ma:displayName="Service" ma:readOnly="false" ma:fieldId="{2f2ef2b6-bf43-46d0-a9a6-0e9784f95a0d}" ma:sspId="fa93b17b-eca5-4df2-9431-61ba77a6f1f7" ma:termSetId="97e05b9e-5046-4153-8dd5-0ab971ad5901" ma:anchorId="00000000-0000-0000-0000-000000000000" ma:open="false" ma:isKeyword="false">
      <xsd:complexType>
        <xsd:sequence>
          <xsd:element ref="pc:Terms" minOccurs="0" maxOccurs="1"/>
        </xsd:sequence>
      </xsd:complexType>
    </xsd:element>
    <xsd:element name="i7c7954a6da6485baed72bf62adc9a98" ma:index="21" nillable="true" ma:taxonomy="true" ma:internalName="i7c7954a6da6485baed72bf62adc9a98" ma:taxonomyFieldName="SIZADocumentType" ma:displayName="Document Type" ma:readOnly="false" ma:fieldId="{27c7954a-6da6-485b-aed7-2bf62adc9a98}" ma:sspId="fa93b17b-eca5-4df2-9431-61ba77a6f1f7" ma:termSetId="a30e0fc5-ef8a-411d-ac18-85e301421e76" ma:anchorId="00000000-0000-0000-0000-000000000000" ma:open="false" ma:isKeyword="false">
      <xsd:complexType>
        <xsd:sequence>
          <xsd:element ref="pc:Terms" minOccurs="0" maxOccurs="1"/>
        </xsd:sequence>
      </xsd:complexType>
    </xsd:element>
    <xsd:element name="i09ce8ea77e04d5b937fa0a29b257c75" ma:index="23" nillable="true" ma:taxonomy="true" ma:internalName="i09ce8ea77e04d5b937fa0a29b257c75" ma:taxonomyFieldName="SIZADocumentSubType" ma:displayName="Document SubType" ma:readOnly="false" ma:fieldId="{209ce8ea-77e0-4d5b-937f-a0a29b257c75}" ma:sspId="fa93b17b-eca5-4df2-9431-61ba77a6f1f7" ma:termSetId="9ba2e993-e3a4-40d4-af48-5ac0b9f0db0c" ma:anchorId="00000000-0000-0000-0000-000000000000" ma:open="false" ma:isKeyword="false">
      <xsd:complexType>
        <xsd:sequence>
          <xsd:element ref="pc:Terms" minOccurs="0" maxOccurs="1"/>
        </xsd:sequence>
      </xsd:complexType>
    </xsd:element>
    <xsd:element name="SIZADate" ma:index="25" nillable="true" ma:displayName="Date" ma:description="The date of the document." ma:internalName="SIZADate" ma:readOnly="false">
      <xsd:simpleType>
        <xsd:restriction base="dms:DateTime"/>
      </xsd:simpleType>
    </xsd:element>
    <xsd:element name="SIZASubject" ma:index="26" nillable="true" ma:displayName="Subject" ma:description="The subject of the document." ma:internalName="SIZASubject" ma:readOnly="false">
      <xsd:simpleType>
        <xsd:restriction base="dms:Text"/>
      </xsd:simpleType>
    </xsd:element>
    <xsd:element name="SIZAAuthor" ma:index="27" nillable="true" ma:displayName="Author" ma:description="The author of the document." ma:internalName="SIZA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816cc0c51d043a4907164997a81cf13" ma:index="28" nillable="true" ma:taxonomy="true" ma:internalName="c816cc0c51d043a4907164997a81cf13" ma:taxonomyFieldName="SIZAKeywords" ma:displayName="Additional Tags" ma:readOnly="false" ma:fieldId="{c816cc0c-51d0-43a4-9071-64997a81cf13}" ma:sspId="fa93b17b-eca5-4df2-9431-61ba77a6f1f7" ma:termSetId="c9229c1c-9cd4-4e27-a7aa-176e35bc250b" ma:anchorId="00000000-0000-0000-0000-000000000000" ma:open="false" ma:isKeyword="false">
      <xsd:complexType>
        <xsd:sequence>
          <xsd:element ref="pc:Terms" minOccurs="0" maxOccurs="1"/>
        </xsd:sequence>
      </xsd:complexType>
    </xsd:element>
    <xsd:element name="leed0c44d2ac42d791805961a1e6b6e0" ma:index="30" nillable="true" ma:taxonomy="true" ma:internalName="leed0c44d2ac42d791805961a1e6b6e0" ma:taxonomyFieldName="SIZARecordClassification" ma:displayName="Records Classification" ma:readOnly="false" ma:fieldId="{5eed0c44-d2ac-42d7-9180-5961a1e6b6e0}" ma:sspId="fa93b17b-eca5-4df2-9431-61ba77a6f1f7" ma:termSetId="4de2fedc-4bea-4300-87fb-a9dd50186fcb" ma:anchorId="00000000-0000-0000-0000-000000000000" ma:open="false" ma:isKeyword="false">
      <xsd:complexType>
        <xsd:sequence>
          <xsd:element ref="pc:Terms" minOccurs="0" maxOccurs="1"/>
        </xsd:sequence>
      </xsd:complexType>
    </xsd:element>
    <xsd:element name="SIZARecordsEventDate" ma:index="32" nillable="true" ma:displayName="Records Event Date" ma:description="Records Event Date" ma:internalName="SIZARecordsEvent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11242b2e-1414-46f9-bf21-8a9416af2e36">
      <Value>3</Value>
      <Value>2</Value>
      <Value>1</Value>
    </TaxCatchAll>
    <if2ef2b6bf4346d0a9a60e9784f95a0d xmlns="11242b2e-1414-46f9-bf21-8a9416af2e36">
      <Terms xmlns="http://schemas.microsoft.com/office/infopath/2007/PartnerControls"/>
    </if2ef2b6bf4346d0a9a60e9784f95a0d>
    <SIZAAuthor xmlns="11242b2e-1414-46f9-bf21-8a9416af2e36">
      <UserInfo>
        <DisplayName/>
        <AccountId xsi:nil="true"/>
        <AccountType/>
      </UserInfo>
    </SIZAAuthor>
    <d4d6d7f2852d41a09afacf0336fedee9 xmlns="11242b2e-1414-46f9-bf21-8a9416af2e36">
      <Terms xmlns="http://schemas.microsoft.com/office/infopath/2007/PartnerControls">
        <TermInfo xmlns="http://schemas.microsoft.com/office/infopath/2007/PartnerControls">
          <TermName xmlns="http://schemas.microsoft.com/office/infopath/2007/PartnerControls">Funding and Program Administration</TermName>
          <TermId xmlns="http://schemas.microsoft.com/office/infopath/2007/PartnerControls">bc19dac2-fc19-4cc5-8059-845f9493924a</TermId>
        </TermInfo>
      </Terms>
    </d4d6d7f2852d41a09afacf0336fedee9>
    <SIZADate xmlns="11242b2e-1414-46f9-bf21-8a9416af2e36" xsi:nil="true"/>
    <c816cc0c51d043a4907164997a81cf13 xmlns="11242b2e-1414-46f9-bf21-8a9416af2e36">
      <Terms xmlns="http://schemas.microsoft.com/office/infopath/2007/PartnerControls"/>
    </c816cc0c51d043a4907164997a81cf13>
    <SIZARecordsEventDate xmlns="11242b2e-1414-46f9-bf21-8a9416af2e36" xsi:nil="true"/>
    <b84c496a5d0b4e848eae240e679f45e7 xmlns="11242b2e-1414-46f9-bf21-8a9416af2e36">
      <Terms xmlns="http://schemas.microsoft.com/office/infopath/2007/PartnerControls">
        <TermInfo xmlns="http://schemas.microsoft.com/office/infopath/2007/PartnerControls">
          <TermName xmlns="http://schemas.microsoft.com/office/infopath/2007/PartnerControls">Human Services</TermName>
          <TermId xmlns="http://schemas.microsoft.com/office/infopath/2007/PartnerControls">118fdf37-3eb0-4f3d-9794-08c6dc12769c</TermId>
        </TermInfo>
      </Terms>
    </b84c496a5d0b4e848eae240e679f45e7>
    <oaba50052a024fb29595ecca5fbbaa4e xmlns="11242b2e-1414-46f9-bf21-8a9416af2e36">
      <Terms xmlns="http://schemas.microsoft.com/office/infopath/2007/PartnerControls">
        <TermInfo xmlns="http://schemas.microsoft.com/office/infopath/2007/PartnerControls">
          <TermName xmlns="http://schemas.microsoft.com/office/infopath/2007/PartnerControls">Early Years and Child Care Services</TermName>
          <TermId xmlns="http://schemas.microsoft.com/office/infopath/2007/PartnerControls">ce06aa10-9999-42e6-922f-4e4b46a41053</TermId>
        </TermInfo>
      </Terms>
    </oaba50052a024fb29595ecca5fbbaa4e>
    <leed0c44d2ac42d791805961a1e6b6e0 xmlns="11242b2e-1414-46f9-bf21-8a9416af2e36">
      <Terms xmlns="http://schemas.microsoft.com/office/infopath/2007/PartnerControls"/>
    </leed0c44d2ac42d791805961a1e6b6e0>
    <i7c7954a6da6485baed72bf62adc9a98 xmlns="11242b2e-1414-46f9-bf21-8a9416af2e36">
      <Terms xmlns="http://schemas.microsoft.com/office/infopath/2007/PartnerControls"/>
    </i7c7954a6da6485baed72bf62adc9a98>
    <i09ce8ea77e04d5b937fa0a29b257c75 xmlns="11242b2e-1414-46f9-bf21-8a9416af2e36">
      <Terms xmlns="http://schemas.microsoft.com/office/infopath/2007/PartnerControls"/>
    </i09ce8ea77e04d5b937fa0a29b257c75>
    <SIZASubject xmlns="11242b2e-1414-46f9-bf21-8a9416af2e36" xsi:nil="true"/>
  </documentManagement>
</p:properties>
</file>

<file path=customXml/itemProps1.xml><?xml version="1.0" encoding="utf-8"?>
<ds:datastoreItem xmlns:ds="http://schemas.openxmlformats.org/officeDocument/2006/customXml" ds:itemID="{ACFA2526-489A-4F16-A5B0-1834BEB89C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42b2e-1414-46f9-bf21-8a9416af2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EA0060-7981-46DE-A4F6-3818F75CF763}">
  <ds:schemaRefs>
    <ds:schemaRef ds:uri="http://schemas.microsoft.com/sharepoint/events"/>
  </ds:schemaRefs>
</ds:datastoreItem>
</file>

<file path=customXml/itemProps3.xml><?xml version="1.0" encoding="utf-8"?>
<ds:datastoreItem xmlns:ds="http://schemas.openxmlformats.org/officeDocument/2006/customXml" ds:itemID="{ADC06B49-B27C-429B-B6E7-A6AA10F970B0}">
  <ds:schemaRefs>
    <ds:schemaRef ds:uri="http://schemas.microsoft.com/sharepoint/v3/contenttype/forms"/>
  </ds:schemaRefs>
</ds:datastoreItem>
</file>

<file path=customXml/itemProps4.xml><?xml version="1.0" encoding="utf-8"?>
<ds:datastoreItem xmlns:ds="http://schemas.openxmlformats.org/officeDocument/2006/customXml" ds:itemID="{1DAF13B3-5F33-4B4E-850D-AE4A6D2C46BF}">
  <ds:schemaRefs>
    <ds:schemaRef ds:uri="http://schemas.microsoft.com/office/2006/documentManagement/types"/>
    <ds:schemaRef ds:uri="11242b2e-1414-46f9-bf21-8a9416af2e36"/>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Definition</vt:lpstr>
      <vt:lpstr>Expression of Interest</vt:lpstr>
      <vt:lpstr>Provider Information</vt:lpstr>
      <vt:lpstr>Base Fees</vt:lpstr>
      <vt:lpstr>Staffing Information</vt:lpstr>
      <vt:lpstr>Days of Closure</vt:lpstr>
      <vt:lpstr>Financials- Stmt of Position</vt:lpstr>
      <vt:lpstr>Financials- Stmt of Operations</vt:lpstr>
      <vt:lpstr>Health Score</vt:lpstr>
      <vt:lpstr>'Expression of Interest'!Print_Area</vt:lpstr>
      <vt:lpstr>'Financials- Stmt of Operations'!Print_Area</vt:lpstr>
      <vt:lpstr>'Financials- Stmt of Position'!Print_Area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Simon</dc:creator>
  <cp:lastModifiedBy>Ziobroski, Alana</cp:lastModifiedBy>
  <cp:lastPrinted>2022-05-24T13:32:55Z</cp:lastPrinted>
  <dcterms:created xsi:type="dcterms:W3CDTF">2022-05-05T13:27:39Z</dcterms:created>
  <dcterms:modified xsi:type="dcterms:W3CDTF">2022-08-26T12:14:23Z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0x010100DF4B35BAC0411AAD2A11D7CB3FAADABC00FC2AC00665CEAE4E8784825863E284CF</vt:lpwstr>
  </property>
  <property fmtid="{D5CDD505-2E9C-101B-9397-08002B2CF9AE}" pid="3" name="SIZAService">
    <vt:lpwstr/>
  </property>
  <property fmtid="{D5CDD505-2E9C-101B-9397-08002B2CF9AE}" pid="4" name="SIZADocumentSubType">
    <vt:lpwstr/>
  </property>
  <property fmtid="{D5CDD505-2E9C-101B-9397-08002B2CF9AE}" pid="5" name="SIZADocumentType">
    <vt:lpwstr/>
  </property>
  <property fmtid="{D5CDD505-2E9C-101B-9397-08002B2CF9AE}" pid="6" name="SIZAKeywords">
    <vt:lpwstr/>
  </property>
  <property fmtid="{D5CDD505-2E9C-101B-9397-08002B2CF9AE}" pid="7" name="SIZARecordClassification">
    <vt:lpwstr/>
  </property>
  <property fmtid="{D5CDD505-2E9C-101B-9397-08002B2CF9AE}" pid="8" name="SIZADivision">
    <vt:lpwstr>2;#Early Years and Child Care Services|ce06aa10-9999-42e6-922f-4e4b46a41053</vt:lpwstr>
  </property>
  <property fmtid="{D5CDD505-2E9C-101B-9397-08002B2CF9AE}" pid="9" name="SIZASection">
    <vt:lpwstr>3;#Funding and Program Administration|bc19dac2-fc19-4cc5-8059-845f9493924a</vt:lpwstr>
  </property>
  <property fmtid="{D5CDD505-2E9C-101B-9397-08002B2CF9AE}" pid="10" name="SIZADepartment">
    <vt:lpwstr>1;#Human Services|118fdf37-3eb0-4f3d-9794-08c6dc12769c</vt:lpwstr>
  </property>
</Properties>
</file>