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04"/>
  <workbookPr/>
  <mc:AlternateContent xmlns:mc="http://schemas.openxmlformats.org/markup-compatibility/2006">
    <mc:Choice Requires="x15">
      <x15ac:absPath xmlns:x15ac="http://schemas.microsoft.com/office/spreadsheetml/2010/11/ac" url="https://peelregionca.sharepoint.com/teams/ext-A412/Shared Documents/Workforce/WIF 2024/Budget Tool/"/>
    </mc:Choice>
  </mc:AlternateContent>
  <xr:revisionPtr revIDLastSave="0" documentId="8_{FFB5B1EC-F1BF-4F48-A0B3-5090D03D2E8B}" xr6:coauthVersionLast="47" xr6:coauthVersionMax="47" xr10:uidLastSave="{00000000-0000-0000-0000-000000000000}"/>
  <bookViews>
    <workbookView xWindow="-108" yWindow="-108" windowWidth="23256" windowHeight="12576" tabRatio="597" xr2:uid="{55650DB9-379A-47B4-AF04-3EE7604CE836}"/>
  </bookViews>
  <sheets>
    <sheet name="Summary" sheetId="5" r:id="rId1"/>
    <sheet name="Planning Time" sheetId="14" r:id="rId2"/>
    <sheet name="Professional Learning Costs" sheetId="12" r:id="rId3"/>
    <sheet name="Start Up Incentive Grant" sheetId="15" r:id="rId4"/>
    <sheet name="Drop Downs" sheetId="13" state="hidden" r:id="rId5"/>
    <sheet name="KPIs" sheetId="10" r:id="rId6"/>
  </sheets>
  <definedNames>
    <definedName name="_xlnm.Print_Area" localSheetId="0">Summary!$A$1:$Z$33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5" l="1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19" i="15"/>
  <c r="F20" i="15" l="1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19" i="15"/>
  <c r="G20" i="15"/>
  <c r="D21" i="15"/>
  <c r="D22" i="15"/>
  <c r="D23" i="15"/>
  <c r="G28" i="15"/>
  <c r="D30" i="15"/>
  <c r="G32" i="15"/>
  <c r="D34" i="15"/>
  <c r="D35" i="15"/>
  <c r="G36" i="15"/>
  <c r="D38" i="15"/>
  <c r="G40" i="15"/>
  <c r="G44" i="15"/>
  <c r="D46" i="15"/>
  <c r="G48" i="15"/>
  <c r="D50" i="15"/>
  <c r="G52" i="15"/>
  <c r="D54" i="15"/>
  <c r="G56" i="15"/>
  <c r="G60" i="15"/>
  <c r="D62" i="15"/>
  <c r="G64" i="15"/>
  <c r="D66" i="15"/>
  <c r="D67" i="15"/>
  <c r="G68" i="15"/>
  <c r="D70" i="15"/>
  <c r="G72" i="15"/>
  <c r="G76" i="15"/>
  <c r="D78" i="15"/>
  <c r="G80" i="15"/>
  <c r="D82" i="15"/>
  <c r="G84" i="15"/>
  <c r="D86" i="15"/>
  <c r="G88" i="15"/>
  <c r="G92" i="15"/>
  <c r="D94" i="15"/>
  <c r="G96" i="15"/>
  <c r="D19" i="15"/>
  <c r="G95" i="15" l="1"/>
  <c r="G87" i="15"/>
  <c r="G75" i="15"/>
  <c r="G71" i="15"/>
  <c r="G63" i="15"/>
  <c r="G55" i="15"/>
  <c r="G47" i="15"/>
  <c r="G39" i="15"/>
  <c r="G31" i="15"/>
  <c r="G27" i="15"/>
  <c r="G26" i="15"/>
  <c r="G91" i="15"/>
  <c r="G83" i="15"/>
  <c r="G79" i="15"/>
  <c r="G67" i="15"/>
  <c r="G59" i="15"/>
  <c r="G51" i="15"/>
  <c r="G43" i="15"/>
  <c r="G35" i="15"/>
  <c r="D83" i="15"/>
  <c r="D51" i="15"/>
  <c r="G78" i="15"/>
  <c r="G46" i="15"/>
  <c r="G19" i="15"/>
  <c r="G90" i="15"/>
  <c r="G82" i="15"/>
  <c r="G58" i="15"/>
  <c r="G50" i="15"/>
  <c r="G42" i="15"/>
  <c r="G34" i="15"/>
  <c r="D91" i="15"/>
  <c r="D75" i="15"/>
  <c r="D59" i="15"/>
  <c r="D43" i="15"/>
  <c r="D27" i="15"/>
  <c r="G70" i="15"/>
  <c r="G38" i="15"/>
  <c r="G74" i="15"/>
  <c r="G66" i="15"/>
  <c r="D90" i="15"/>
  <c r="D74" i="15"/>
  <c r="D58" i="15"/>
  <c r="D42" i="15"/>
  <c r="D26" i="15"/>
  <c r="G94" i="15"/>
  <c r="G62" i="15"/>
  <c r="G30" i="15"/>
  <c r="G86" i="15"/>
  <c r="G54" i="15"/>
  <c r="G24" i="15"/>
  <c r="D24" i="15"/>
  <c r="D95" i="15"/>
  <c r="D87" i="15"/>
  <c r="D79" i="15"/>
  <c r="D71" i="15"/>
  <c r="D63" i="15"/>
  <c r="D55" i="15"/>
  <c r="D47" i="15"/>
  <c r="D39" i="15"/>
  <c r="D31" i="15"/>
  <c r="G22" i="15"/>
  <c r="G97" i="15"/>
  <c r="G93" i="15"/>
  <c r="G89" i="15"/>
  <c r="G85" i="15"/>
  <c r="G81" i="15"/>
  <c r="G77" i="15"/>
  <c r="G73" i="15"/>
  <c r="G69" i="15"/>
  <c r="G65" i="15"/>
  <c r="G61" i="15"/>
  <c r="G57" i="15"/>
  <c r="G53" i="15"/>
  <c r="G49" i="15"/>
  <c r="G45" i="15"/>
  <c r="G41" i="15"/>
  <c r="G37" i="15"/>
  <c r="G33" i="15"/>
  <c r="G29" i="15"/>
  <c r="G25" i="15"/>
  <c r="G21" i="15"/>
  <c r="B14" i="15"/>
  <c r="D20" i="15"/>
  <c r="D97" i="15"/>
  <c r="D93" i="15"/>
  <c r="D89" i="15"/>
  <c r="D85" i="15"/>
  <c r="D81" i="15"/>
  <c r="D77" i="15"/>
  <c r="D73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96" i="15"/>
  <c r="D92" i="15"/>
  <c r="D88" i="15"/>
  <c r="D84" i="15"/>
  <c r="D80" i="15"/>
  <c r="D76" i="15"/>
  <c r="D72" i="15"/>
  <c r="D68" i="15"/>
  <c r="D64" i="15"/>
  <c r="D60" i="15"/>
  <c r="D56" i="15"/>
  <c r="D52" i="15"/>
  <c r="D48" i="15"/>
  <c r="D44" i="15"/>
  <c r="D40" i="15"/>
  <c r="D36" i="15"/>
  <c r="D32" i="15"/>
  <c r="D28" i="15"/>
  <c r="G23" i="15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22" i="12"/>
  <c r="N23" i="12"/>
  <c r="N24" i="12"/>
  <c r="N25" i="12"/>
  <c r="N26" i="12"/>
  <c r="N27" i="12"/>
  <c r="N28" i="12"/>
  <c r="N29" i="12"/>
  <c r="N21" i="12"/>
  <c r="P29" i="12"/>
  <c r="P44" i="12"/>
  <c r="P52" i="12"/>
  <c r="P58" i="12"/>
  <c r="P68" i="12"/>
  <c r="K21" i="12"/>
  <c r="N12" i="14"/>
  <c r="C13" i="14"/>
  <c r="D13" i="14"/>
  <c r="E13" i="14"/>
  <c r="F13" i="14"/>
  <c r="G13" i="14"/>
  <c r="H13" i="14"/>
  <c r="I13" i="14"/>
  <c r="J13" i="14"/>
  <c r="K13" i="14"/>
  <c r="L13" i="14"/>
  <c r="M13" i="14"/>
  <c r="B13" i="14"/>
  <c r="K22" i="12"/>
  <c r="K23" i="12"/>
  <c r="K24" i="12"/>
  <c r="K25" i="12"/>
  <c r="P25" i="12" s="1"/>
  <c r="K26" i="12"/>
  <c r="K27" i="12"/>
  <c r="P27" i="12" s="1"/>
  <c r="K28" i="12"/>
  <c r="K29" i="12"/>
  <c r="K30" i="12"/>
  <c r="K31" i="12"/>
  <c r="P31" i="12" s="1"/>
  <c r="K32" i="12"/>
  <c r="P32" i="12" s="1"/>
  <c r="K33" i="12"/>
  <c r="K34" i="12"/>
  <c r="P34" i="12" s="1"/>
  <c r="K35" i="12"/>
  <c r="P35" i="12" s="1"/>
  <c r="K36" i="12"/>
  <c r="P36" i="12" s="1"/>
  <c r="K37" i="12"/>
  <c r="K38" i="12"/>
  <c r="P38" i="12" s="1"/>
  <c r="K39" i="12"/>
  <c r="P39" i="12" s="1"/>
  <c r="K40" i="12"/>
  <c r="P40" i="12" s="1"/>
  <c r="K41" i="12"/>
  <c r="K42" i="12"/>
  <c r="P42" i="12" s="1"/>
  <c r="K43" i="12"/>
  <c r="P43" i="12" s="1"/>
  <c r="K44" i="12"/>
  <c r="K45" i="12"/>
  <c r="K46" i="12"/>
  <c r="P46" i="12" s="1"/>
  <c r="K47" i="12"/>
  <c r="P47" i="12" s="1"/>
  <c r="K48" i="12"/>
  <c r="P48" i="12" s="1"/>
  <c r="K49" i="12"/>
  <c r="K50" i="12"/>
  <c r="P50" i="12" s="1"/>
  <c r="K51" i="12"/>
  <c r="P51" i="12" s="1"/>
  <c r="K52" i="12"/>
  <c r="K53" i="12"/>
  <c r="K54" i="12"/>
  <c r="P54" i="12" s="1"/>
  <c r="K55" i="12"/>
  <c r="P55" i="12" s="1"/>
  <c r="K56" i="12"/>
  <c r="P56" i="12" s="1"/>
  <c r="K57" i="12"/>
  <c r="K58" i="12"/>
  <c r="K59" i="12"/>
  <c r="P59" i="12" s="1"/>
  <c r="K60" i="12"/>
  <c r="P60" i="12" s="1"/>
  <c r="K61" i="12"/>
  <c r="K62" i="12"/>
  <c r="P62" i="12" s="1"/>
  <c r="K63" i="12"/>
  <c r="P63" i="12" s="1"/>
  <c r="K64" i="12"/>
  <c r="P64" i="12" s="1"/>
  <c r="K65" i="12"/>
  <c r="K66" i="12"/>
  <c r="P66" i="12" s="1"/>
  <c r="K67" i="12"/>
  <c r="P67" i="12" s="1"/>
  <c r="K68" i="12"/>
  <c r="K69" i="12"/>
  <c r="K70" i="12"/>
  <c r="P70" i="12" s="1"/>
  <c r="K71" i="12"/>
  <c r="P71" i="12" s="1"/>
  <c r="K72" i="12"/>
  <c r="P72" i="12" s="1"/>
  <c r="K73" i="12"/>
  <c r="K74" i="12"/>
  <c r="P74" i="12" s="1"/>
  <c r="K75" i="12"/>
  <c r="P75" i="12" s="1"/>
  <c r="K76" i="12"/>
  <c r="P76" i="12" s="1"/>
  <c r="K77" i="12"/>
  <c r="K78" i="12"/>
  <c r="P78" i="12" s="1"/>
  <c r="K79" i="12"/>
  <c r="P79" i="12" s="1"/>
  <c r="K80" i="12"/>
  <c r="P80" i="12" s="1"/>
  <c r="B13" i="12"/>
  <c r="B21" i="5" s="1"/>
  <c r="P22" i="12" l="1"/>
  <c r="P30" i="12"/>
  <c r="P21" i="12"/>
  <c r="B15" i="12"/>
  <c r="B23" i="5" s="1"/>
  <c r="P26" i="12"/>
  <c r="P28" i="12"/>
  <c r="P24" i="12"/>
  <c r="P23" i="12"/>
  <c r="P77" i="12"/>
  <c r="P73" i="12"/>
  <c r="P69" i="12"/>
  <c r="P65" i="12"/>
  <c r="P61" i="12"/>
  <c r="P57" i="12"/>
  <c r="P53" i="12"/>
  <c r="P49" i="12"/>
  <c r="P45" i="12"/>
  <c r="P41" i="12"/>
  <c r="P37" i="12"/>
  <c r="P33" i="12"/>
  <c r="N13" i="14"/>
  <c r="B18" i="5" s="1"/>
  <c r="B14" i="12"/>
  <c r="B22" i="5" l="1"/>
  <c r="B16" i="12"/>
  <c r="B13" i="15" l="1"/>
  <c r="B15" i="15" s="1"/>
  <c r="B24" i="5" s="1"/>
  <c r="B26" i="5" s="1"/>
  <c r="B28" i="5" s="1"/>
  <c r="B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Dalugdog, Leslie</author>
  </authors>
  <commentList>
    <comment ref="A12" authorId="0" shapeId="0" xr:uid="{446F2E9E-4A89-487A-BEF3-34FBAFD0BBD5}">
      <text>
        <r>
          <rPr>
            <b/>
            <sz val="9"/>
            <color indexed="81"/>
            <rFont val="Tahoma"/>
            <family val="2"/>
          </rPr>
          <t>Enter the number of HCC providers receiving the planning time grant for each month.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Dalugdog, Leslie</author>
  </authors>
  <commentList>
    <comment ref="A20" authorId="0" shapeId="0" xr:uid="{F0ECA2C7-64EE-4DB6-806B-2B67BBAB3826}">
      <text>
        <r>
          <rPr>
            <b/>
            <sz val="9"/>
            <color indexed="81"/>
            <rFont val="Tahoma"/>
            <family val="2"/>
          </rPr>
          <t>Enter staff initials</t>
        </r>
      </text>
    </comment>
    <comment ref="B20" authorId="0" shapeId="0" xr:uid="{12B8D6DC-5053-4893-AE04-97EE5B6619C8}">
      <text>
        <r>
          <rPr>
            <b/>
            <sz val="9"/>
            <color indexed="81"/>
            <rFont val="Tahoma"/>
            <family val="2"/>
          </rPr>
          <t>Select from drop down options</t>
        </r>
      </text>
    </comment>
    <comment ref="C20" authorId="0" shapeId="0" xr:uid="{7BD283AB-DF05-4938-98A9-B5F38257C292}">
      <text>
        <r>
          <rPr>
            <b/>
            <sz val="9"/>
            <color indexed="81"/>
            <rFont val="Tahoma"/>
            <family val="2"/>
          </rPr>
          <t>Enter date of when the course was taken</t>
        </r>
      </text>
    </comment>
    <comment ref="D20" authorId="0" shapeId="0" xr:uid="{1662AE65-BF1D-45F6-A3C6-2F1692E414AF}">
      <text>
        <r>
          <rPr>
            <b/>
            <sz val="9"/>
            <color indexed="81"/>
            <rFont val="Tahoma"/>
            <family val="2"/>
          </rPr>
          <t>Select from drop down options</t>
        </r>
      </text>
    </comment>
    <comment ref="E20" authorId="0" shapeId="0" xr:uid="{EE16DB66-7B7C-4B70-886B-085D58A714F4}">
      <text>
        <r>
          <rPr>
            <b/>
            <sz val="9"/>
            <color indexed="81"/>
            <rFont val="Tahoma"/>
            <family val="2"/>
          </rPr>
          <t>Enter the name of the course</t>
        </r>
      </text>
    </comment>
    <comment ref="F20" authorId="0" shapeId="0" xr:uid="{AC6C8BBA-F0F4-4462-B95B-CD664DE4667B}">
      <text>
        <r>
          <rPr>
            <b/>
            <sz val="9"/>
            <color indexed="81"/>
            <rFont val="Tahoma"/>
            <family val="2"/>
          </rPr>
          <t>Enter the total cost</t>
        </r>
      </text>
    </comment>
    <comment ref="H20" authorId="0" shapeId="0" xr:uid="{688FAAB5-AB42-4E81-8886-591F451F81FF}">
      <text>
        <r>
          <rPr>
            <b/>
            <sz val="9"/>
            <color indexed="81"/>
            <rFont val="Tahoma"/>
            <family val="2"/>
          </rPr>
          <t>Enter hourly base wages and benefits</t>
        </r>
      </text>
    </comment>
    <comment ref="I20" authorId="0" shapeId="0" xr:uid="{7BDCE28C-326D-444F-8A9E-DD139059B1FC}">
      <text>
        <r>
          <rPr>
            <b/>
            <sz val="9"/>
            <color indexed="81"/>
            <rFont val="Tahoma"/>
            <family val="2"/>
          </rPr>
          <t>Enter number of hours outside of regular hours</t>
        </r>
      </text>
    </comment>
    <comment ref="J20" authorId="0" shapeId="0" xr:uid="{5384390C-F76A-4E45-BAEC-00D63F355E8E}">
      <text>
        <r>
          <rPr>
            <b/>
            <sz val="9"/>
            <color indexed="81"/>
            <rFont val="Tahoma"/>
            <family val="2"/>
          </rPr>
          <t>Enter the total travel time in minutes, maximum 60 minutes</t>
        </r>
      </text>
    </comment>
    <comment ref="M20" authorId="0" shapeId="0" xr:uid="{3DE2A797-1073-4C0F-AEB9-AB3C6343CC68}">
      <text>
        <r>
          <rPr>
            <b/>
            <sz val="9"/>
            <color indexed="81"/>
            <rFont val="Tahoma"/>
            <family val="2"/>
          </rPr>
          <t>Select from drop down options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Dalugdog, Leslie</author>
  </authors>
  <commentList>
    <comment ref="A18" authorId="0" shapeId="0" xr:uid="{0EDEF4E1-8958-484E-B1E7-320BD059F1FD}">
      <text>
        <r>
          <rPr>
            <b/>
            <sz val="9"/>
            <color indexed="81"/>
            <rFont val="Tahoma"/>
            <family val="2"/>
          </rPr>
          <t>Enter HCC provider initials</t>
        </r>
      </text>
    </comment>
    <comment ref="B18" authorId="0" shapeId="0" xr:uid="{5FF320FC-B260-40A7-A2FC-F9D0ABC832E2}">
      <text>
        <r>
          <rPr>
            <b/>
            <sz val="9"/>
            <color indexed="81"/>
            <rFont val="Tahoma"/>
            <family val="2"/>
          </rPr>
          <t>Select from drop down options</t>
        </r>
      </text>
    </comment>
    <comment ref="E18" authorId="0" shapeId="0" xr:uid="{97D05DBC-1D5D-477D-A510-D67D765A9B4A}">
      <text>
        <r>
          <rPr>
            <b/>
            <sz val="9"/>
            <color indexed="81"/>
            <rFont val="Tahoma"/>
            <family val="2"/>
          </rPr>
          <t>Select from drop down options</t>
        </r>
      </text>
    </comment>
  </commentList>
</comments>
</file>

<file path=xl/sharedStrings.xml><?xml version="1.0" encoding="utf-8"?>
<sst xmlns="http://schemas.openxmlformats.org/spreadsheetml/2006/main" count="138" uniqueCount="113">
  <si>
    <t>2024 Workforce Innovation Funding (WIF) Budget Tool For Licensed Home Child Care</t>
  </si>
  <si>
    <t>Purpose:</t>
  </si>
  <si>
    <t>This is an optional template to help you plan/track your WIF expenses. If used throughout the year, it can help you with the Reconciliation Report.</t>
  </si>
  <si>
    <t>General Intructions:</t>
  </si>
  <si>
    <t xml:space="preserve">Review the Guideline before using the funding. </t>
  </si>
  <si>
    <t xml:space="preserve">Input data in the green cells. </t>
  </si>
  <si>
    <t>Keep all supporting documents, receipts and paid invoices. If audited, you may be required to submit this information.</t>
  </si>
  <si>
    <t>REMINDER: Professional learning hours qualify for WEG, Base Funding and WCF for eligible staff.</t>
  </si>
  <si>
    <t>WIF Guidelines:</t>
  </si>
  <si>
    <t>2024 WIF Guideline</t>
  </si>
  <si>
    <t>Financial Summary / GovGrants Reconciliation Report</t>
  </si>
  <si>
    <t>Total Allocation (including Administration)</t>
  </si>
  <si>
    <t>&lt;&lt; Input total allocation as provided in GovGrants.</t>
  </si>
  <si>
    <t>Planning Time</t>
  </si>
  <si>
    <t>Other Expenses</t>
  </si>
  <si>
    <t>Professional Learning Costs</t>
  </si>
  <si>
    <t xml:space="preserve">Paid Professional Learning Time (staff) </t>
  </si>
  <si>
    <t xml:space="preserve">Professional Learning Incentive grant (HCC providers) </t>
  </si>
  <si>
    <t xml:space="preserve">One time start-up incentive grants </t>
  </si>
  <si>
    <t>Administration Costs (no more than 10% of allocation)</t>
  </si>
  <si>
    <t>&lt;&lt; Input total administration costs.</t>
  </si>
  <si>
    <t>Subtotal Flexible Expenses</t>
  </si>
  <si>
    <t>Total Expenses</t>
  </si>
  <si>
    <r>
      <t>Surplus/</t>
    </r>
    <r>
      <rPr>
        <b/>
        <sz val="11"/>
        <color rgb="FFFF0000"/>
        <rFont val="Avenir Next LT Pro"/>
        <family val="2"/>
      </rPr>
      <t>(Shortfall)</t>
    </r>
  </si>
  <si>
    <t xml:space="preserve">Surplus: You must spend surplus funding by December 31, 2024 or it will be recovered by the Region. </t>
  </si>
  <si>
    <t>Shortfall: You have spent more funding than provided to you by the Region. </t>
  </si>
  <si>
    <t>Planning Time Grant (January 1 to December 31, 2024)</t>
  </si>
  <si>
    <t>This tab is to help you track the distribution of the planning time grant.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</si>
  <si>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</si>
  <si>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</si>
  <si>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</si>
  <si>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</si>
  <si>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</si>
  <si>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</si>
  <si>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</si>
  <si>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</si>
  <si>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</si>
  <si>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</si>
  <si>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</si>
  <si>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</si>
  <si>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</si>
  <si>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</si>
  <si>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Planning Time Grant per Month</t>
  </si>
  <si>
    <t># of Eligible HCC Providers</t>
  </si>
  <si>
    <t>Total Planning Time</t>
  </si>
  <si>
    <t xml:space="preserve">This tab is to help you track costs related to professional learning. </t>
  </si>
  <si>
    <t>Summary of Professional Learning Costs:</t>
  </si>
  <si>
    <t>Total Professional Learning</t>
  </si>
  <si>
    <t>Total Professional Learning Time + Travel (Agency Staff)</t>
  </si>
  <si>
    <t>Total Professional Learning Incentive Grant (HCC Providers)</t>
  </si>
  <si>
    <t>GRAND TOTAL</t>
  </si>
  <si>
    <t>Type B: Professional Learning Costs</t>
  </si>
  <si>
    <t>Type C: Paid Professional Learning Time + Travel
(Agency Staff)</t>
  </si>
  <si>
    <t>Type D: Professional Learning Incentive Grant 
(HCC Providers)</t>
  </si>
  <si>
    <t>Staff Initials</t>
  </si>
  <si>
    <t>Position</t>
  </si>
  <si>
    <t>Date Course Taken</t>
  </si>
  <si>
    <t>Course Taken During or Outside Regular Hours?</t>
  </si>
  <si>
    <t>Course Name</t>
  </si>
  <si>
    <t>Total Cost</t>
  </si>
  <si>
    <t>Hourly Base Wage + Benefits</t>
  </si>
  <si>
    <t># of Hours Outside of Regular Hours</t>
  </si>
  <si>
    <t>Total Round Trip, in minutes, max 60 minutes</t>
  </si>
  <si>
    <r>
      <t xml:space="preserve">Length / Type of Course
</t>
    </r>
    <r>
      <rPr>
        <i/>
        <sz val="9"/>
        <color theme="1"/>
        <rFont val="Avenir Next LT Pro"/>
        <family val="2"/>
      </rPr>
      <t>(select from drop down)</t>
    </r>
  </si>
  <si>
    <t>Grant Amount</t>
  </si>
  <si>
    <t>Add more rows above if needed.</t>
  </si>
  <si>
    <t>Start-up Incentive Grants</t>
  </si>
  <si>
    <t>This tab is to help you track the distribution of the Start-up Incentive Grant.</t>
  </si>
  <si>
    <t>Include HCC Providers that signed with the agency from July 2023 and will be receiving their second payment in 2024.</t>
  </si>
  <si>
    <t xml:space="preserve">IMPORTANT: A funding commitment letter is required if the month of the second payment falls in 2025. Refer to the WIF Guidelines for more details. </t>
  </si>
  <si>
    <t>Summary of Start-up Incentive Grants</t>
  </si>
  <si>
    <t>Total Initial Payment</t>
  </si>
  <si>
    <t>Total Second Payment</t>
  </si>
  <si>
    <t>Grand Total</t>
  </si>
  <si>
    <t>Add something to capture 2nd payment in 2024</t>
  </si>
  <si>
    <t>HCC Provider Initials</t>
  </si>
  <si>
    <t>Month 
(at signing with Agency)</t>
  </si>
  <si>
    <t>Initial Payment</t>
  </si>
  <si>
    <t>Month for Second Payment 
(6 months from signing)</t>
  </si>
  <si>
    <t># of agency placed children at 6 months, or at Dec. 31, 2024 if second payment is in 2025</t>
  </si>
  <si>
    <t>Second Payment</t>
  </si>
  <si>
    <t>Total Payment</t>
  </si>
  <si>
    <t>Eligible Positions</t>
  </si>
  <si>
    <t>HCC Providers</t>
  </si>
  <si>
    <t>Agency Staff</t>
  </si>
  <si>
    <t>During Regular Hours</t>
  </si>
  <si>
    <t>Outside Regular Hours</t>
  </si>
  <si>
    <t>Length / Type of Course</t>
  </si>
  <si>
    <t>Grant</t>
  </si>
  <si>
    <t>2 hours or less</t>
  </si>
  <si>
    <t>More than 2 hours but 4 hours or less</t>
  </si>
  <si>
    <t>More than 4 hours but 7 hours or less (max. single day)</t>
  </si>
  <si>
    <t>Series of courses with certificate, more than 7 cumulative hours</t>
  </si>
  <si>
    <t xml:space="preserve">College courses towards RECE diploma </t>
  </si>
  <si>
    <t>Start-up Grant Second Amount</t>
  </si>
  <si>
    <t>Amount</t>
  </si>
  <si>
    <t>0-3 agency-placed children from Peel</t>
  </si>
  <si>
    <t>4 or more agency-placed children from Peel</t>
  </si>
  <si>
    <t>Key Performance Indicators (KPIs)</t>
  </si>
  <si>
    <t>This tab is to help you report your KPIs on GovGrants.</t>
  </si>
  <si>
    <r>
      <t>KPIs</t>
    </r>
    <r>
      <rPr>
        <sz val="14"/>
        <color rgb="FFFFFFFF"/>
        <rFont val="Avenir Next LT Pro"/>
        <family val="2"/>
      </rPr>
      <t>  </t>
    </r>
  </si>
  <si>
    <r>
      <t>Description</t>
    </r>
    <r>
      <rPr>
        <sz val="14"/>
        <color rgb="FFFFFFFF"/>
        <rFont val="Avenir Next LT Pro"/>
        <family val="2"/>
      </rPr>
      <t>  </t>
    </r>
  </si>
  <si>
    <t>#</t>
  </si>
  <si>
    <t># of individuals supported with paid planning time</t>
  </si>
  <si>
    <t xml:space="preserve">The number of home child care providers who were supported with ROP funded  paid planning time. Count each individual once. </t>
  </si>
  <si>
    <t># of individuals supported with professional learning costs</t>
  </si>
  <si>
    <t xml:space="preserve">The number of individuals (staff and home child care providers) whose professional learning costs were supported. Count each individual once. </t>
  </si>
  <si>
    <t># of individuals supported with paid professional learning time or a professional learning incentive grant</t>
  </si>
  <si>
    <t xml:space="preserve">The number of individuals who received funded paid professional learning time (staff) or professional learning incentive grant (home child care providers). Count each individual once. </t>
  </si>
  <si>
    <t xml:space="preserve"># of individuals supported with first start-up incentive grant </t>
  </si>
  <si>
    <t>The number of home child care providers who received the first start-up incentive. Count each individual once.</t>
  </si>
  <si>
    <t xml:space="preserve"># of individuals supported with second start-up incentive grant </t>
  </si>
  <si>
    <t>The number of home child care providers who received the second start-up incentive. Count each individual once.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</si>
</sst>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[$-1009]d/mmm/yy;@"/>
    <numFmt numFmtId="166" formatCode="#,##0.00;[Red]\(#,##0.00\)"/>
    <numFmt numFmtId="167" formatCode="mmmm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8"/>
      <color theme="8" tint="-0.249977111117893"/>
      <name val="Avenir Next LT Pro"/>
      <family val="2"/>
    </font>
    <font>
      <b/>
      <sz val="14"/>
      <color theme="0"/>
      <name val="Avenir Next LT Pro"/>
      <family val="2"/>
    </font>
    <font>
      <sz val="11"/>
      <name val="Avenir Next LT Pro"/>
      <family val="2"/>
    </font>
    <font>
      <sz val="11"/>
      <color rgb="FFFF0000"/>
      <name val="Avenir Next LT Pro"/>
      <family val="2"/>
    </font>
    <font>
      <b/>
      <sz val="11"/>
      <name val="Avenir Next LT Pro"/>
      <family val="2"/>
    </font>
    <font>
      <b/>
      <sz val="11"/>
      <color theme="8" tint="-0.249977111117893"/>
      <name val="Avenir Next LT Pro"/>
      <family val="2"/>
    </font>
    <font>
      <b/>
      <sz val="11"/>
      <color rgb="FFFF0000"/>
      <name val="Avenir Next LT Pro"/>
      <family val="2"/>
    </font>
    <font>
      <b/>
      <sz val="11"/>
      <color theme="0"/>
      <name val="Avenir Next LT Pro"/>
      <family val="2"/>
    </font>
    <font>
      <i/>
      <sz val="11"/>
      <color rgb="FFC00000"/>
      <name val="Avenir Next LT Pro"/>
      <family val="2"/>
    </font>
    <font>
      <sz val="8"/>
      <name val="Calibri"/>
      <family val="2"/>
      <scheme val="minor"/>
    </font>
    <font>
      <i/>
      <sz val="11"/>
      <name val="Avenir Next LT Pro"/>
      <family val="2"/>
    </font>
    <font>
      <b/>
      <sz val="14"/>
      <color rgb="FFFFFFFF"/>
      <name val="Avenir Next LT Pro"/>
      <family val="2"/>
    </font>
    <font>
      <sz val="14"/>
      <color rgb="FFFFFFFF"/>
      <name val="Avenir Next LT Pro"/>
      <family val="2"/>
    </font>
    <font>
      <sz val="12"/>
      <color rgb="FF000000"/>
      <name val="Avenir Next LT Pro"/>
      <family val="2"/>
    </font>
    <font>
      <sz val="12"/>
      <name val="Avenir Next LT Pro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venir Next LT Pro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rgb="FF006FC0"/>
        <bgColor indexed="64"/>
      </patternFill>
    </fill>
    <fill>
      <patternFill patternType="solid">
        <fgColor rgb="FF585858"/>
        <bgColor indexed="64"/>
      </patternFill>
    </fill>
    <fill>
      <patternFill patternType="solid">
        <fgColor rgb="FFD9E1F3"/>
        <bgColor indexed="64"/>
      </patternFill>
    </fill>
    <fill>
      <patternFill patternType="solid">
        <fgColor rgb="FFDBDBDB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0" borderId="0" xfId="0" applyFont="1"/>
    <xf numFmtId="0" fontId="6" fillId="2" borderId="0" xfId="0" applyFont="1" applyFill="1"/>
    <xf numFmtId="0" fontId="3" fillId="0" borderId="0" xfId="0" applyFont="1"/>
    <xf numFmtId="0" fontId="7" fillId="0" borderId="0" xfId="0" applyFont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/>
    <xf numFmtId="165" fontId="2" fillId="5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 wrapText="1"/>
    </xf>
    <xf numFmtId="44" fontId="8" fillId="4" borderId="1" xfId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left" indent="1"/>
    </xf>
    <xf numFmtId="164" fontId="2" fillId="5" borderId="4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left" indent="1"/>
    </xf>
    <xf numFmtId="164" fontId="2" fillId="5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8" fillId="5" borderId="1" xfId="1" applyNumberFormat="1" applyFont="1" applyFill="1" applyBorder="1" applyAlignment="1" applyProtection="1">
      <alignment horizontal="center" vertical="center" wrapText="1"/>
    </xf>
    <xf numFmtId="164" fontId="6" fillId="2" borderId="0" xfId="0" applyNumberFormat="1" applyFont="1" applyFill="1"/>
    <xf numFmtId="164" fontId="8" fillId="8" borderId="1" xfId="0" applyNumberFormat="1" applyFont="1" applyFill="1" applyBorder="1"/>
    <xf numFmtId="164" fontId="6" fillId="8" borderId="1" xfId="0" applyNumberFormat="1" applyFont="1" applyFill="1" applyBorder="1"/>
    <xf numFmtId="164" fontId="6" fillId="10" borderId="1" xfId="0" applyNumberFormat="1" applyFont="1" applyFill="1" applyBorder="1"/>
    <xf numFmtId="164" fontId="8" fillId="10" borderId="1" xfId="0" applyNumberFormat="1" applyFont="1" applyFill="1" applyBorder="1"/>
    <xf numFmtId="166" fontId="8" fillId="10" borderId="1" xfId="0" applyNumberFormat="1" applyFont="1" applyFill="1" applyBorder="1"/>
    <xf numFmtId="0" fontId="8" fillId="10" borderId="1" xfId="0" applyFont="1" applyFill="1" applyBorder="1"/>
    <xf numFmtId="0" fontId="14" fillId="10" borderId="1" xfId="0" applyFont="1" applyFill="1" applyBorder="1"/>
    <xf numFmtId="0" fontId="6" fillId="10" borderId="1" xfId="0" applyFont="1" applyFill="1" applyBorder="1" applyAlignment="1">
      <alignment horizontal="left" indent="1"/>
    </xf>
    <xf numFmtId="0" fontId="14" fillId="10" borderId="1" xfId="0" applyFont="1" applyFill="1" applyBorder="1" applyAlignment="1">
      <alignment horizontal="left" indent="1"/>
    </xf>
    <xf numFmtId="0" fontId="15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3" fillId="7" borderId="2" xfId="0" applyFont="1" applyFill="1" applyBorder="1"/>
    <xf numFmtId="164" fontId="3" fillId="7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7" fillId="0" borderId="0" xfId="0" applyFont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2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17" fontId="2" fillId="0" borderId="0" xfId="0" applyNumberFormat="1" applyFont="1"/>
    <xf numFmtId="167" fontId="2" fillId="0" borderId="0" xfId="0" quotePrefix="1" applyNumberFormat="1" applyFont="1"/>
    <xf numFmtId="167" fontId="2" fillId="3" borderId="1" xfId="0" applyNumberFormat="1" applyFont="1" applyFill="1" applyBorder="1" applyAlignment="1">
      <alignment horizontal="center"/>
    </xf>
    <xf numFmtId="167" fontId="2" fillId="5" borderId="1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164" fontId="2" fillId="5" borderId="4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/>
    </xf>
    <xf numFmtId="164" fontId="3" fillId="7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9" fillId="0" borderId="0" xfId="2"/>
    <xf numFmtId="0" fontId="5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44" fontId="11" fillId="6" borderId="5" xfId="1" applyFont="1" applyFill="1" applyBorder="1" applyAlignment="1" applyProtection="1">
      <alignment horizontal="center" vertical="center" wrapText="1"/>
    </xf>
    <xf numFmtId="44" fontId="11" fillId="6" borderId="6" xfId="1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3">
    <dxf>
      <fill>
        <patternFill>
          <bgColor theme="3" tint="-0.49998474074526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elregionca.sharepoint.com/:f:/t/ext-A412/EgGruP2T2apIoGlkMi4D1k4BBMWgQlFmjRrgJsqtiuIuDQ?email=kaysee.mccracken%40peelregion.ca&amp;e=8gObZ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43FB-21AE-4B57-860B-AF9797DD85CD}">
  <dimension ref="A1:V37"/>
  <sheetViews>
    <sheetView showGridLines="0" tabSelected="1" zoomScaleNormal="100" workbookViewId="0">
      <selection activeCell="E14" sqref="E14"/>
    </sheetView>
  </sheetViews>
  <sheetFormatPr defaultColWidth="8.7109375" defaultRowHeight="14.45"/>
  <cols>
    <col min="1" max="1" width="63.85546875" style="1" customWidth="1"/>
    <col min="2" max="2" width="20.7109375" style="1" customWidth="1"/>
    <col min="3" max="3" width="18.5703125" style="1" customWidth="1"/>
    <col min="4" max="14" width="10.7109375" style="1" customWidth="1"/>
    <col min="15" max="15" width="14.5703125" style="1" customWidth="1"/>
    <col min="16" max="16" width="1.140625" style="1" customWidth="1"/>
    <col min="17" max="17" width="12.140625" style="1" customWidth="1"/>
    <col min="18" max="25" width="8.7109375" style="1"/>
    <col min="26" max="26" width="20.7109375" style="1" customWidth="1"/>
    <col min="27" max="16384" width="8.7109375" style="1"/>
  </cols>
  <sheetData>
    <row r="1" spans="1:18" ht="23.45">
      <c r="A1" s="3" t="s">
        <v>0</v>
      </c>
      <c r="B1" s="10"/>
    </row>
    <row r="3" spans="1:18" s="4" customFormat="1">
      <c r="A3" s="6" t="s">
        <v>1</v>
      </c>
      <c r="B3" s="6"/>
    </row>
    <row r="4" spans="1:18" s="4" customFormat="1">
      <c r="A4" s="4" t="s">
        <v>2</v>
      </c>
    </row>
    <row r="5" spans="1:18" s="4" customFormat="1"/>
    <row r="6" spans="1:18">
      <c r="A6" s="6" t="s">
        <v>3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8" s="4" customFormat="1">
      <c r="A7" s="4" t="s">
        <v>4</v>
      </c>
    </row>
    <row r="8" spans="1:18" s="4" customFormat="1">
      <c r="A8" s="4" t="s">
        <v>5</v>
      </c>
    </row>
    <row r="9" spans="1:18" s="4" customFormat="1">
      <c r="A9" s="4" t="s">
        <v>6</v>
      </c>
    </row>
    <row r="10" spans="1:18" s="4" customFormat="1">
      <c r="A10" s="4" t="s">
        <v>7</v>
      </c>
      <c r="B10" s="13"/>
      <c r="D10" s="13"/>
      <c r="E10" s="13"/>
      <c r="F10" s="13"/>
      <c r="G10" s="11"/>
      <c r="I10" s="11"/>
      <c r="J10" s="11"/>
      <c r="K10" s="13"/>
      <c r="L10" s="13"/>
      <c r="N10" s="13"/>
      <c r="O10" s="11"/>
      <c r="P10" s="13"/>
      <c r="R10" s="13"/>
    </row>
    <row r="11" spans="1:18" s="4" customFormat="1"/>
    <row r="12" spans="1:18" s="4" customFormat="1">
      <c r="A12" s="6" t="s">
        <v>8</v>
      </c>
      <c r="B12" s="6"/>
    </row>
    <row r="13" spans="1:18" s="4" customFormat="1" ht="15">
      <c r="A13" s="80" t="s">
        <v>9</v>
      </c>
      <c r="B13" s="7"/>
    </row>
    <row r="14" spans="1:18" s="4" customFormat="1">
      <c r="A14" s="7"/>
      <c r="B14" s="7"/>
    </row>
    <row r="15" spans="1:18" s="5" customFormat="1" ht="18">
      <c r="A15" s="81" t="s">
        <v>10</v>
      </c>
      <c r="B15" s="81"/>
      <c r="C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8" s="5" customFormat="1">
      <c r="A16" s="42" t="s">
        <v>11</v>
      </c>
      <c r="B16" s="37"/>
      <c r="C16" s="53" t="s">
        <v>12</v>
      </c>
    </row>
    <row r="17" spans="1:3" s="5" customFormat="1" ht="3" customHeight="1">
      <c r="A17" s="82"/>
      <c r="B17" s="82"/>
    </row>
    <row r="18" spans="1:3" s="5" customFormat="1">
      <c r="A18" s="60" t="s">
        <v>13</v>
      </c>
      <c r="B18" s="39">
        <f>'Planning Time'!N13</f>
        <v>0</v>
      </c>
    </row>
    <row r="19" spans="1:3" s="5" customFormat="1" ht="3" customHeight="1">
      <c r="A19" s="82"/>
      <c r="B19" s="82"/>
    </row>
    <row r="20" spans="1:3" s="5" customFormat="1">
      <c r="A20" s="43" t="s">
        <v>14</v>
      </c>
      <c r="B20" s="39"/>
    </row>
    <row r="21" spans="1:3" s="5" customFormat="1">
      <c r="A21" s="44" t="s">
        <v>15</v>
      </c>
      <c r="B21" s="39">
        <f>'Professional Learning Costs'!B13</f>
        <v>0</v>
      </c>
    </row>
    <row r="22" spans="1:3" s="5" customFormat="1">
      <c r="A22" s="44" t="s">
        <v>16</v>
      </c>
      <c r="B22" s="39">
        <f>'Professional Learning Costs'!B14</f>
        <v>0</v>
      </c>
    </row>
    <row r="23" spans="1:3" s="5" customFormat="1">
      <c r="A23" s="44" t="s">
        <v>17</v>
      </c>
      <c r="B23" s="39">
        <f>'Professional Learning Costs'!B15</f>
        <v>0</v>
      </c>
    </row>
    <row r="24" spans="1:3" s="5" customFormat="1">
      <c r="A24" s="44" t="s">
        <v>18</v>
      </c>
      <c r="B24" s="39">
        <f>'Start Up Incentive Grant'!B15</f>
        <v>0</v>
      </c>
    </row>
    <row r="25" spans="1:3" s="5" customFormat="1">
      <c r="A25" s="44" t="s">
        <v>19</v>
      </c>
      <c r="B25" s="38"/>
      <c r="C25" s="53" t="s">
        <v>20</v>
      </c>
    </row>
    <row r="26" spans="1:3" s="5" customFormat="1">
      <c r="A26" s="45" t="s">
        <v>21</v>
      </c>
      <c r="B26" s="39">
        <f>SUM(B21:B25)</f>
        <v>0</v>
      </c>
    </row>
    <row r="27" spans="1:3" s="5" customFormat="1" ht="3" customHeight="1">
      <c r="A27" s="82"/>
      <c r="B27" s="82"/>
    </row>
    <row r="28" spans="1:3" s="5" customFormat="1">
      <c r="A28" s="42" t="s">
        <v>22</v>
      </c>
      <c r="B28" s="40">
        <f>B18+B26</f>
        <v>0</v>
      </c>
    </row>
    <row r="29" spans="1:3" s="5" customFormat="1" ht="3" customHeight="1">
      <c r="A29" s="82"/>
      <c r="B29" s="82"/>
    </row>
    <row r="30" spans="1:3" s="5" customFormat="1">
      <c r="A30" s="42" t="s">
        <v>23</v>
      </c>
      <c r="B30" s="41">
        <f>B16-B28</f>
        <v>0</v>
      </c>
    </row>
    <row r="31" spans="1:3" s="5" customFormat="1">
      <c r="A31" s="53" t="s">
        <v>24</v>
      </c>
      <c r="B31" s="36"/>
    </row>
    <row r="32" spans="1:3" s="5" customFormat="1">
      <c r="A32" s="53" t="s">
        <v>25</v>
      </c>
      <c r="B32" s="36"/>
    </row>
    <row r="33" spans="22:22" s="5" customFormat="1"/>
    <row r="37" spans="22:22">
      <c r="V37" s="2"/>
    </row>
  </sheetData>
  <sheetProtection selectLockedCells="1"/>
  <mergeCells count="5">
    <mergeCell ref="A15:B15"/>
    <mergeCell ref="A17:B17"/>
    <mergeCell ref="A19:B19"/>
    <mergeCell ref="A27:B27"/>
    <mergeCell ref="A29:B29"/>
  </mergeCells>
  <dataValidations count="1">
    <dataValidation type="whole" operator="lessThanOrEqual" allowBlank="1" showInputMessage="1" showErrorMessage="1" error="Can not be more than 10% of total allocation." sqref="B25" xr:uid="{E05210D3-4A82-4574-BD5B-8ED382B963AD}">
      <formula1>0.1*B16</formula1>
    </dataValidation>
  </dataValidations>
  <hyperlinks>
    <hyperlink ref="A13" r:id="rId1" xr:uid="{57DB33D9-A2EA-4351-9572-A0C146430D00}"/>
  </hyperlinks>
  <pageMargins left="0.25" right="0.25" top="0.75" bottom="0.75" header="0.3" footer="0.3"/>
  <pageSetup scale="3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D3F3-29D9-4F8C-9CE2-1DB9CC4B0935}">
  <dimension ref="A1:N15"/>
  <sheetViews>
    <sheetView showGridLines="0" zoomScaleNormal="100" workbookViewId="0">
      <selection activeCell="C27" sqref="C27"/>
    </sheetView>
  </sheetViews>
  <sheetFormatPr defaultColWidth="8.85546875" defaultRowHeight="14.45"/>
  <cols>
    <col min="1" max="1" width="38.28515625" style="15" customWidth="1"/>
    <col min="2" max="5" width="17.7109375" style="15" customWidth="1"/>
    <col min="6" max="7" width="17.7109375" style="20" customWidth="1"/>
    <col min="8" max="8" width="17.7109375" style="14" customWidth="1"/>
    <col min="9" max="15" width="15" style="14" customWidth="1"/>
    <col min="16" max="16384" width="8.85546875" style="14"/>
  </cols>
  <sheetData>
    <row r="1" spans="1:14" ht="23.45">
      <c r="A1" s="33" t="s">
        <v>26</v>
      </c>
    </row>
    <row r="3" spans="1:14" s="4" customFormat="1">
      <c r="A3" s="6" t="s">
        <v>1</v>
      </c>
      <c r="B3" s="6"/>
    </row>
    <row r="4" spans="1:14" s="4" customFormat="1">
      <c r="A4" s="4" t="s">
        <v>27</v>
      </c>
    </row>
    <row r="5" spans="1:14" s="4" customFormat="1"/>
    <row r="6" spans="1:14" s="1" customFormat="1">
      <c r="A6" s="6" t="s">
        <v>3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>
      <c r="A7" s="4" t="s">
        <v>4</v>
      </c>
    </row>
    <row r="8" spans="1:14" s="4" customFormat="1">
      <c r="A8" s="4" t="s">
        <v>5</v>
      </c>
    </row>
    <row r="10" spans="1:14">
      <c r="A10" s="57" t="s">
        <v>28</v>
      </c>
      <c r="B10" s="28" t="s">
        <v>29</v>
      </c>
      <c r="C10" s="28" t="s">
        <v>30</v>
      </c>
      <c r="D10" s="28" t="s">
        <v>31</v>
      </c>
      <c r="E10" s="28" t="s">
        <v>32</v>
      </c>
      <c r="F10" s="28" t="s">
        <v>33</v>
      </c>
      <c r="G10" s="28" t="s">
        <v>34</v>
      </c>
      <c r="H10" s="28" t="s">
        <v>35</v>
      </c>
      <c r="I10" s="28" t="s">
        <v>36</v>
      </c>
      <c r="J10" s="28" t="s">
        <v>37</v>
      </c>
      <c r="K10" s="28" t="s">
        <v>38</v>
      </c>
      <c r="L10" s="28" t="s">
        <v>39</v>
      </c>
      <c r="M10" s="28" t="s">
        <v>40</v>
      </c>
      <c r="N10" s="83" t="s">
        <v>41</v>
      </c>
    </row>
    <row r="11" spans="1:14">
      <c r="A11" s="57" t="s">
        <v>42</v>
      </c>
      <c r="B11" s="26">
        <v>75</v>
      </c>
      <c r="C11" s="26">
        <v>75</v>
      </c>
      <c r="D11" s="26">
        <v>75</v>
      </c>
      <c r="E11" s="26">
        <v>75</v>
      </c>
      <c r="F11" s="26">
        <v>75</v>
      </c>
      <c r="G11" s="26">
        <v>75</v>
      </c>
      <c r="H11" s="26">
        <v>75</v>
      </c>
      <c r="I11" s="26">
        <v>75</v>
      </c>
      <c r="J11" s="26">
        <v>75</v>
      </c>
      <c r="K11" s="26">
        <v>75</v>
      </c>
      <c r="L11" s="26">
        <v>75</v>
      </c>
      <c r="M11" s="26">
        <v>75</v>
      </c>
      <c r="N11" s="84"/>
    </row>
    <row r="12" spans="1:14">
      <c r="A12" s="58" t="s">
        <v>43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27">
        <f>SUM(B12:M12)</f>
        <v>0</v>
      </c>
    </row>
    <row r="13" spans="1:14">
      <c r="A13" s="57" t="s">
        <v>44</v>
      </c>
      <c r="B13" s="59">
        <f>B11*B12</f>
        <v>0</v>
      </c>
      <c r="C13" s="59">
        <f t="shared" ref="C13:M13" si="0">C11*C12</f>
        <v>0</v>
      </c>
      <c r="D13" s="59">
        <f t="shared" si="0"/>
        <v>0</v>
      </c>
      <c r="E13" s="59">
        <f t="shared" si="0"/>
        <v>0</v>
      </c>
      <c r="F13" s="59">
        <f t="shared" si="0"/>
        <v>0</v>
      </c>
      <c r="G13" s="59">
        <f t="shared" si="0"/>
        <v>0</v>
      </c>
      <c r="H13" s="59">
        <f t="shared" si="0"/>
        <v>0</v>
      </c>
      <c r="I13" s="59">
        <f t="shared" si="0"/>
        <v>0</v>
      </c>
      <c r="J13" s="59">
        <f t="shared" si="0"/>
        <v>0</v>
      </c>
      <c r="K13" s="59">
        <f t="shared" si="0"/>
        <v>0</v>
      </c>
      <c r="L13" s="59">
        <f t="shared" si="0"/>
        <v>0</v>
      </c>
      <c r="M13" s="59">
        <f t="shared" si="0"/>
        <v>0</v>
      </c>
      <c r="N13" s="35">
        <f>SUM(B13:M13)</f>
        <v>0</v>
      </c>
    </row>
    <row r="15" spans="1:14">
      <c r="A15" s="34"/>
      <c r="B15" s="34"/>
    </row>
  </sheetData>
  <mergeCells count="1">
    <mergeCell ref="N10:N11"/>
  </mergeCells>
  <phoneticPr fontId="13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189D-B6F2-4319-AEBD-497F6EE374F0}">
  <dimension ref="A1:P81"/>
  <sheetViews>
    <sheetView showGridLines="0" topLeftCell="A6" workbookViewId="0">
      <selection activeCell="E14" sqref="E14"/>
    </sheetView>
  </sheetViews>
  <sheetFormatPr defaultColWidth="8.85546875" defaultRowHeight="14.45"/>
  <cols>
    <col min="1" max="1" width="37.85546875" style="4" customWidth="1"/>
    <col min="2" max="2" width="22" style="13" customWidth="1"/>
    <col min="3" max="3" width="20.42578125" style="4" customWidth="1"/>
    <col min="4" max="4" width="26.28515625" style="13" customWidth="1"/>
    <col min="5" max="5" width="56.28515625" style="13" customWidth="1"/>
    <col min="6" max="6" width="14.7109375" style="11" customWidth="1"/>
    <col min="7" max="7" width="1" style="4" customWidth="1"/>
    <col min="8" max="8" width="19.28515625" style="11" customWidth="1"/>
    <col min="9" max="10" width="23.42578125" style="13" customWidth="1"/>
    <col min="11" max="11" width="16.5703125" style="13" customWidth="1"/>
    <col min="12" max="12" width="1" style="4" customWidth="1"/>
    <col min="13" max="13" width="60.28515625" style="13" customWidth="1"/>
    <col min="14" max="14" width="15.7109375" style="4" customWidth="1"/>
    <col min="15" max="15" width="1" style="4" customWidth="1"/>
    <col min="16" max="16" width="16.5703125" style="13" customWidth="1"/>
    <col min="17" max="16384" width="8.85546875" style="4"/>
  </cols>
  <sheetData>
    <row r="1" spans="1:16" ht="23.45">
      <c r="A1" s="12" t="s">
        <v>15</v>
      </c>
    </row>
    <row r="3" spans="1:16">
      <c r="A3" s="6" t="s">
        <v>1</v>
      </c>
      <c r="B3" s="6"/>
      <c r="D3" s="4"/>
      <c r="E3" s="4"/>
      <c r="F3" s="4"/>
      <c r="H3" s="4"/>
      <c r="I3" s="4"/>
      <c r="J3" s="4"/>
      <c r="K3" s="4"/>
      <c r="P3" s="4"/>
    </row>
    <row r="4" spans="1:16">
      <c r="A4" s="4" t="s">
        <v>45</v>
      </c>
      <c r="B4" s="4"/>
      <c r="D4" s="4"/>
      <c r="E4" s="4"/>
      <c r="F4" s="4"/>
      <c r="H4" s="4"/>
      <c r="I4" s="4"/>
      <c r="J4" s="4"/>
      <c r="K4" s="4"/>
      <c r="P4" s="4"/>
    </row>
    <row r="5" spans="1:16">
      <c r="B5" s="4"/>
      <c r="D5" s="4"/>
      <c r="E5" s="4"/>
      <c r="F5" s="4"/>
      <c r="H5" s="4"/>
      <c r="I5" s="4"/>
      <c r="J5" s="4"/>
      <c r="K5" s="4"/>
      <c r="P5" s="4"/>
    </row>
    <row r="6" spans="1:16" s="1" customFormat="1">
      <c r="A6" s="6" t="s">
        <v>3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68"/>
      <c r="O6" s="2"/>
    </row>
    <row r="7" spans="1:16">
      <c r="A7" s="4" t="s">
        <v>4</v>
      </c>
      <c r="B7" s="4"/>
      <c r="D7" s="4"/>
      <c r="E7" s="4"/>
      <c r="F7" s="4"/>
      <c r="H7" s="4"/>
      <c r="I7" s="4"/>
      <c r="J7" s="4"/>
      <c r="K7" s="4"/>
      <c r="P7" s="4"/>
    </row>
    <row r="8" spans="1:16">
      <c r="A8" s="4" t="s">
        <v>5</v>
      </c>
      <c r="B8" s="4"/>
      <c r="D8" s="4"/>
      <c r="E8" s="4"/>
      <c r="F8" s="4"/>
      <c r="H8" s="4"/>
      <c r="I8" s="4"/>
      <c r="J8" s="4"/>
      <c r="K8" s="4"/>
      <c r="P8" s="4"/>
    </row>
    <row r="9" spans="1:16">
      <c r="A9" s="4" t="s">
        <v>6</v>
      </c>
      <c r="B9" s="4"/>
      <c r="D9" s="4"/>
      <c r="E9" s="4"/>
      <c r="F9" s="4"/>
      <c r="H9" s="4"/>
      <c r="I9" s="4"/>
      <c r="J9" s="4"/>
      <c r="K9" s="4"/>
      <c r="P9" s="4"/>
    </row>
    <row r="10" spans="1:16">
      <c r="A10" s="4" t="s">
        <v>7</v>
      </c>
    </row>
    <row r="12" spans="1:16">
      <c r="A12" s="9" t="s">
        <v>46</v>
      </c>
    </row>
    <row r="13" spans="1:16" ht="30.6" customHeight="1">
      <c r="A13" s="73" t="s">
        <v>47</v>
      </c>
      <c r="B13" s="74">
        <f>SUM(F:F)</f>
        <v>0</v>
      </c>
    </row>
    <row r="14" spans="1:16" ht="30.6" customHeight="1">
      <c r="A14" s="75" t="s">
        <v>48</v>
      </c>
      <c r="B14" s="76">
        <f>SUM(K:K)</f>
        <v>0</v>
      </c>
    </row>
    <row r="15" spans="1:16" ht="30.6" customHeight="1">
      <c r="A15" s="75" t="s">
        <v>49</v>
      </c>
      <c r="B15" s="76">
        <f>SUM(N:N)</f>
        <v>0</v>
      </c>
    </row>
    <row r="16" spans="1:16" ht="30.6" customHeight="1">
      <c r="A16" s="77" t="s">
        <v>50</v>
      </c>
      <c r="B16" s="78">
        <f>SUM(B13:B15)</f>
        <v>0</v>
      </c>
      <c r="J16" s="62"/>
      <c r="K16" s="54"/>
    </row>
    <row r="19" spans="1:16" s="61" customFormat="1" ht="36.6" customHeight="1">
      <c r="A19" s="85" t="s">
        <v>51</v>
      </c>
      <c r="B19" s="86"/>
      <c r="C19" s="86"/>
      <c r="D19" s="86"/>
      <c r="E19" s="86"/>
      <c r="F19" s="87"/>
      <c r="H19" s="90" t="s">
        <v>52</v>
      </c>
      <c r="I19" s="91"/>
      <c r="J19" s="91"/>
      <c r="K19" s="92"/>
      <c r="M19" s="90" t="s">
        <v>53</v>
      </c>
      <c r="N19" s="91"/>
      <c r="P19" s="88" t="s">
        <v>50</v>
      </c>
    </row>
    <row r="20" spans="1:16" s="14" customFormat="1" ht="54.6" customHeight="1">
      <c r="A20" s="24" t="s">
        <v>54</v>
      </c>
      <c r="B20" s="24" t="s">
        <v>55</v>
      </c>
      <c r="C20" s="24" t="s">
        <v>56</v>
      </c>
      <c r="D20" s="24" t="s">
        <v>57</v>
      </c>
      <c r="E20" s="24" t="s">
        <v>58</v>
      </c>
      <c r="F20" s="25" t="s">
        <v>59</v>
      </c>
      <c r="H20" s="55" t="s">
        <v>60</v>
      </c>
      <c r="I20" s="24" t="s">
        <v>61</v>
      </c>
      <c r="J20" s="24" t="s">
        <v>62</v>
      </c>
      <c r="K20" s="25" t="s">
        <v>59</v>
      </c>
      <c r="M20" s="25" t="s">
        <v>63</v>
      </c>
      <c r="N20" s="25" t="s">
        <v>64</v>
      </c>
      <c r="P20" s="89"/>
    </row>
    <row r="21" spans="1:16">
      <c r="A21" s="16"/>
      <c r="B21" s="16"/>
      <c r="C21" s="17"/>
      <c r="D21" s="16"/>
      <c r="E21" s="16"/>
      <c r="F21" s="19"/>
      <c r="H21" s="19"/>
      <c r="I21" s="16"/>
      <c r="J21" s="16"/>
      <c r="K21" s="21">
        <f>(H21*I21)+(H21/60*J21)</f>
        <v>0</v>
      </c>
      <c r="M21" s="16"/>
      <c r="N21" s="21">
        <f>IFERROR(VLOOKUP(M21,'Drop Downs'!$I$15:$J$19,2,FALSE),0)</f>
        <v>0</v>
      </c>
      <c r="P21" s="21">
        <f>F21+K21+N21</f>
        <v>0</v>
      </c>
    </row>
    <row r="22" spans="1:16">
      <c r="A22" s="16"/>
      <c r="B22" s="16"/>
      <c r="C22" s="17"/>
      <c r="D22" s="16"/>
      <c r="E22" s="16"/>
      <c r="F22" s="19"/>
      <c r="H22" s="19"/>
      <c r="I22" s="16"/>
      <c r="J22" s="16"/>
      <c r="K22" s="21">
        <f t="shared" ref="K22:K53" si="0">H22*I22</f>
        <v>0</v>
      </c>
      <c r="M22" s="16"/>
      <c r="N22" s="21">
        <f>IFERROR(VLOOKUP(M22,'Drop Downs'!$I$15:$J$19,2,FALSE),0)</f>
        <v>0</v>
      </c>
      <c r="P22" s="21">
        <f t="shared" ref="P22:P80" si="1">F22+K22+N22</f>
        <v>0</v>
      </c>
    </row>
    <row r="23" spans="1:16">
      <c r="A23" s="16"/>
      <c r="B23" s="16"/>
      <c r="C23" s="17"/>
      <c r="D23" s="16"/>
      <c r="E23" s="16"/>
      <c r="F23" s="19"/>
      <c r="H23" s="19"/>
      <c r="I23" s="16"/>
      <c r="J23" s="16"/>
      <c r="K23" s="21">
        <f t="shared" si="0"/>
        <v>0</v>
      </c>
      <c r="M23" s="16"/>
      <c r="N23" s="21">
        <f>IFERROR(VLOOKUP(M23,'Drop Downs'!$I$15:$J$19,2,FALSE),0)</f>
        <v>0</v>
      </c>
      <c r="P23" s="21">
        <f t="shared" si="1"/>
        <v>0</v>
      </c>
    </row>
    <row r="24" spans="1:16">
      <c r="A24" s="16"/>
      <c r="B24" s="16"/>
      <c r="C24" s="17"/>
      <c r="D24" s="16"/>
      <c r="E24" s="16"/>
      <c r="F24" s="19"/>
      <c r="H24" s="19"/>
      <c r="I24" s="16"/>
      <c r="J24" s="16"/>
      <c r="K24" s="21">
        <f t="shared" si="0"/>
        <v>0</v>
      </c>
      <c r="M24" s="16"/>
      <c r="N24" s="21">
        <f>IFERROR(VLOOKUP(M24,'Drop Downs'!$I$15:$J$19,2,FALSE),0)</f>
        <v>0</v>
      </c>
      <c r="P24" s="21">
        <f t="shared" si="1"/>
        <v>0</v>
      </c>
    </row>
    <row r="25" spans="1:16">
      <c r="A25" s="16"/>
      <c r="B25" s="16"/>
      <c r="C25" s="17"/>
      <c r="D25" s="16"/>
      <c r="E25" s="16"/>
      <c r="F25" s="19"/>
      <c r="H25" s="19"/>
      <c r="I25" s="16"/>
      <c r="J25" s="16"/>
      <c r="K25" s="21">
        <f t="shared" si="0"/>
        <v>0</v>
      </c>
      <c r="M25" s="16"/>
      <c r="N25" s="21">
        <f>IFERROR(VLOOKUP(M25,'Drop Downs'!$I$15:$J$19,2,FALSE),0)</f>
        <v>0</v>
      </c>
      <c r="P25" s="21">
        <f t="shared" si="1"/>
        <v>0</v>
      </c>
    </row>
    <row r="26" spans="1:16">
      <c r="A26" s="16"/>
      <c r="B26" s="16"/>
      <c r="C26" s="17"/>
      <c r="D26" s="16"/>
      <c r="E26" s="16"/>
      <c r="F26" s="19"/>
      <c r="H26" s="19"/>
      <c r="I26" s="16"/>
      <c r="J26" s="16"/>
      <c r="K26" s="21">
        <f t="shared" si="0"/>
        <v>0</v>
      </c>
      <c r="M26" s="16"/>
      <c r="N26" s="21">
        <f>IFERROR(VLOOKUP(M26,'Drop Downs'!$I$15:$J$19,2,FALSE),0)</f>
        <v>0</v>
      </c>
      <c r="P26" s="21">
        <f t="shared" si="1"/>
        <v>0</v>
      </c>
    </row>
    <row r="27" spans="1:16">
      <c r="A27" s="16"/>
      <c r="B27" s="16"/>
      <c r="C27" s="17"/>
      <c r="D27" s="16"/>
      <c r="E27" s="16"/>
      <c r="F27" s="19"/>
      <c r="H27" s="19"/>
      <c r="I27" s="16"/>
      <c r="J27" s="16"/>
      <c r="K27" s="21">
        <f t="shared" si="0"/>
        <v>0</v>
      </c>
      <c r="M27" s="16"/>
      <c r="N27" s="21">
        <f>IFERROR(VLOOKUP(M27,'Drop Downs'!$I$15:$J$19,2,FALSE),0)</f>
        <v>0</v>
      </c>
      <c r="P27" s="21">
        <f t="shared" si="1"/>
        <v>0</v>
      </c>
    </row>
    <row r="28" spans="1:16">
      <c r="A28" s="16"/>
      <c r="B28" s="16"/>
      <c r="C28" s="17"/>
      <c r="D28" s="16"/>
      <c r="E28" s="16"/>
      <c r="F28" s="19"/>
      <c r="H28" s="19"/>
      <c r="I28" s="16"/>
      <c r="J28" s="16"/>
      <c r="K28" s="21">
        <f t="shared" si="0"/>
        <v>0</v>
      </c>
      <c r="M28" s="16"/>
      <c r="N28" s="21">
        <f>IFERROR(VLOOKUP(M28,'Drop Downs'!$I$15:$J$19,2,FALSE),0)</f>
        <v>0</v>
      </c>
      <c r="P28" s="21">
        <f t="shared" si="1"/>
        <v>0</v>
      </c>
    </row>
    <row r="29" spans="1:16">
      <c r="A29" s="16"/>
      <c r="B29" s="16"/>
      <c r="C29" s="17"/>
      <c r="D29" s="16"/>
      <c r="E29" s="16"/>
      <c r="F29" s="19"/>
      <c r="H29" s="19"/>
      <c r="I29" s="16"/>
      <c r="J29" s="16"/>
      <c r="K29" s="21">
        <f t="shared" si="0"/>
        <v>0</v>
      </c>
      <c r="M29" s="16"/>
      <c r="N29" s="21">
        <f>IFERROR(VLOOKUP(M29,'Drop Downs'!$I$15:$J$19,2,FALSE),0)</f>
        <v>0</v>
      </c>
      <c r="P29" s="21">
        <f t="shared" si="1"/>
        <v>0</v>
      </c>
    </row>
    <row r="30" spans="1:16">
      <c r="A30" s="16"/>
      <c r="B30" s="16"/>
      <c r="C30" s="17"/>
      <c r="D30" s="16"/>
      <c r="E30" s="16"/>
      <c r="F30" s="19"/>
      <c r="H30" s="19"/>
      <c r="I30" s="16"/>
      <c r="J30" s="16"/>
      <c r="K30" s="21">
        <f t="shared" si="0"/>
        <v>0</v>
      </c>
      <c r="M30" s="16"/>
      <c r="N30" s="21">
        <f>IFERROR(VLOOKUP(M30,'Drop Downs'!$I$15:$J$19,2,FALSE),0)</f>
        <v>0</v>
      </c>
      <c r="P30" s="21">
        <f t="shared" si="1"/>
        <v>0</v>
      </c>
    </row>
    <row r="31" spans="1:16">
      <c r="A31" s="16"/>
      <c r="B31" s="16"/>
      <c r="C31" s="17"/>
      <c r="D31" s="16"/>
      <c r="E31" s="16"/>
      <c r="F31" s="19"/>
      <c r="H31" s="19"/>
      <c r="I31" s="16"/>
      <c r="J31" s="16"/>
      <c r="K31" s="21">
        <f t="shared" si="0"/>
        <v>0</v>
      </c>
      <c r="M31" s="16"/>
      <c r="N31" s="21">
        <f>IFERROR(VLOOKUP(M31,'Drop Downs'!$I$15:$J$19,2,FALSE),0)</f>
        <v>0</v>
      </c>
      <c r="P31" s="21">
        <f t="shared" si="1"/>
        <v>0</v>
      </c>
    </row>
    <row r="32" spans="1:16">
      <c r="A32" s="16"/>
      <c r="B32" s="16"/>
      <c r="C32" s="17"/>
      <c r="D32" s="16"/>
      <c r="E32" s="16"/>
      <c r="F32" s="19"/>
      <c r="H32" s="19"/>
      <c r="I32" s="16"/>
      <c r="J32" s="16"/>
      <c r="K32" s="21">
        <f t="shared" si="0"/>
        <v>0</v>
      </c>
      <c r="M32" s="16"/>
      <c r="N32" s="21">
        <f>IFERROR(VLOOKUP(M32,'Drop Downs'!$I$15:$J$19,2,FALSE),0)</f>
        <v>0</v>
      </c>
      <c r="P32" s="21">
        <f t="shared" si="1"/>
        <v>0</v>
      </c>
    </row>
    <row r="33" spans="1:16">
      <c r="A33" s="16"/>
      <c r="B33" s="16"/>
      <c r="C33" s="17"/>
      <c r="D33" s="16"/>
      <c r="E33" s="16"/>
      <c r="F33" s="19"/>
      <c r="H33" s="19"/>
      <c r="I33" s="16"/>
      <c r="J33" s="16"/>
      <c r="K33" s="21">
        <f t="shared" si="0"/>
        <v>0</v>
      </c>
      <c r="M33" s="16"/>
      <c r="N33" s="21">
        <f>IFERROR(VLOOKUP(M33,'Drop Downs'!$I$15:$J$19,2,FALSE),0)</f>
        <v>0</v>
      </c>
      <c r="P33" s="21">
        <f t="shared" si="1"/>
        <v>0</v>
      </c>
    </row>
    <row r="34" spans="1:16">
      <c r="A34" s="16"/>
      <c r="B34" s="16"/>
      <c r="C34" s="17"/>
      <c r="D34" s="16"/>
      <c r="E34" s="16"/>
      <c r="F34" s="19"/>
      <c r="H34" s="19"/>
      <c r="I34" s="16"/>
      <c r="J34" s="16"/>
      <c r="K34" s="21">
        <f t="shared" si="0"/>
        <v>0</v>
      </c>
      <c r="M34" s="16"/>
      <c r="N34" s="21">
        <f>IFERROR(VLOOKUP(M34,'Drop Downs'!$I$15:$J$19,2,FALSE),0)</f>
        <v>0</v>
      </c>
      <c r="P34" s="21">
        <f t="shared" si="1"/>
        <v>0</v>
      </c>
    </row>
    <row r="35" spans="1:16">
      <c r="A35" s="16"/>
      <c r="B35" s="16"/>
      <c r="C35" s="17"/>
      <c r="D35" s="16"/>
      <c r="E35" s="16"/>
      <c r="F35" s="19"/>
      <c r="H35" s="19"/>
      <c r="I35" s="16"/>
      <c r="J35" s="16"/>
      <c r="K35" s="21">
        <f t="shared" si="0"/>
        <v>0</v>
      </c>
      <c r="M35" s="16"/>
      <c r="N35" s="21">
        <f>IFERROR(VLOOKUP(M35,'Drop Downs'!$I$15:$J$19,2,FALSE),0)</f>
        <v>0</v>
      </c>
      <c r="P35" s="21">
        <f t="shared" si="1"/>
        <v>0</v>
      </c>
    </row>
    <row r="36" spans="1:16">
      <c r="A36" s="16"/>
      <c r="B36" s="16"/>
      <c r="C36" s="17"/>
      <c r="D36" s="16"/>
      <c r="E36" s="16"/>
      <c r="F36" s="19"/>
      <c r="H36" s="19"/>
      <c r="I36" s="16"/>
      <c r="J36" s="16"/>
      <c r="K36" s="21">
        <f t="shared" si="0"/>
        <v>0</v>
      </c>
      <c r="M36" s="16"/>
      <c r="N36" s="21">
        <f>IFERROR(VLOOKUP(M36,'Drop Downs'!$I$15:$J$19,2,FALSE),0)</f>
        <v>0</v>
      </c>
      <c r="P36" s="21">
        <f t="shared" si="1"/>
        <v>0</v>
      </c>
    </row>
    <row r="37" spans="1:16">
      <c r="A37" s="16"/>
      <c r="B37" s="16"/>
      <c r="C37" s="17"/>
      <c r="D37" s="16"/>
      <c r="E37" s="16"/>
      <c r="F37" s="19"/>
      <c r="H37" s="19"/>
      <c r="I37" s="16"/>
      <c r="J37" s="16"/>
      <c r="K37" s="21">
        <f t="shared" si="0"/>
        <v>0</v>
      </c>
      <c r="M37" s="16"/>
      <c r="N37" s="21">
        <f>IFERROR(VLOOKUP(M37,'Drop Downs'!$I$15:$J$19,2,FALSE),0)</f>
        <v>0</v>
      </c>
      <c r="P37" s="21">
        <f t="shared" si="1"/>
        <v>0</v>
      </c>
    </row>
    <row r="38" spans="1:16">
      <c r="A38" s="16"/>
      <c r="B38" s="16"/>
      <c r="C38" s="17"/>
      <c r="D38" s="16"/>
      <c r="E38" s="16"/>
      <c r="F38" s="19"/>
      <c r="H38" s="19"/>
      <c r="I38" s="16"/>
      <c r="J38" s="16"/>
      <c r="K38" s="21">
        <f t="shared" si="0"/>
        <v>0</v>
      </c>
      <c r="M38" s="16"/>
      <c r="N38" s="21">
        <f>IFERROR(VLOOKUP(M38,'Drop Downs'!$I$15:$J$19,2,FALSE),0)</f>
        <v>0</v>
      </c>
      <c r="P38" s="21">
        <f t="shared" si="1"/>
        <v>0</v>
      </c>
    </row>
    <row r="39" spans="1:16">
      <c r="A39" s="16"/>
      <c r="B39" s="16"/>
      <c r="C39" s="17"/>
      <c r="D39" s="16"/>
      <c r="E39" s="16"/>
      <c r="F39" s="19"/>
      <c r="H39" s="19"/>
      <c r="I39" s="16"/>
      <c r="J39" s="16"/>
      <c r="K39" s="21">
        <f t="shared" si="0"/>
        <v>0</v>
      </c>
      <c r="M39" s="16"/>
      <c r="N39" s="21">
        <f>IFERROR(VLOOKUP(M39,'Drop Downs'!$I$15:$J$19,2,FALSE),0)</f>
        <v>0</v>
      </c>
      <c r="P39" s="21">
        <f t="shared" si="1"/>
        <v>0</v>
      </c>
    </row>
    <row r="40" spans="1:16">
      <c r="A40" s="16"/>
      <c r="B40" s="16"/>
      <c r="C40" s="17"/>
      <c r="D40" s="16"/>
      <c r="E40" s="16"/>
      <c r="F40" s="19"/>
      <c r="H40" s="19"/>
      <c r="I40" s="16"/>
      <c r="J40" s="16"/>
      <c r="K40" s="21">
        <f t="shared" si="0"/>
        <v>0</v>
      </c>
      <c r="M40" s="16"/>
      <c r="N40" s="21">
        <f>IFERROR(VLOOKUP(M40,'Drop Downs'!$I$15:$J$19,2,FALSE),0)</f>
        <v>0</v>
      </c>
      <c r="P40" s="21">
        <f t="shared" si="1"/>
        <v>0</v>
      </c>
    </row>
    <row r="41" spans="1:16">
      <c r="A41" s="16"/>
      <c r="B41" s="16"/>
      <c r="C41" s="17"/>
      <c r="D41" s="16"/>
      <c r="E41" s="16"/>
      <c r="F41" s="19"/>
      <c r="H41" s="19"/>
      <c r="I41" s="16"/>
      <c r="J41" s="16"/>
      <c r="K41" s="21">
        <f t="shared" si="0"/>
        <v>0</v>
      </c>
      <c r="M41" s="16"/>
      <c r="N41" s="21">
        <f>IFERROR(VLOOKUP(M41,'Drop Downs'!$I$15:$J$19,2,FALSE),0)</f>
        <v>0</v>
      </c>
      <c r="P41" s="21">
        <f t="shared" si="1"/>
        <v>0</v>
      </c>
    </row>
    <row r="42" spans="1:16">
      <c r="A42" s="16"/>
      <c r="B42" s="16"/>
      <c r="C42" s="17"/>
      <c r="D42" s="16"/>
      <c r="E42" s="16"/>
      <c r="F42" s="19"/>
      <c r="H42" s="19"/>
      <c r="I42" s="16"/>
      <c r="J42" s="16"/>
      <c r="K42" s="21">
        <f t="shared" si="0"/>
        <v>0</v>
      </c>
      <c r="M42" s="16"/>
      <c r="N42" s="21">
        <f>IFERROR(VLOOKUP(M42,'Drop Downs'!$I$15:$J$19,2,FALSE),0)</f>
        <v>0</v>
      </c>
      <c r="P42" s="21">
        <f t="shared" si="1"/>
        <v>0</v>
      </c>
    </row>
    <row r="43" spans="1:16">
      <c r="A43" s="16"/>
      <c r="B43" s="16"/>
      <c r="C43" s="17"/>
      <c r="D43" s="16"/>
      <c r="E43" s="16"/>
      <c r="F43" s="19"/>
      <c r="H43" s="19"/>
      <c r="I43" s="16"/>
      <c r="J43" s="16"/>
      <c r="K43" s="21">
        <f t="shared" si="0"/>
        <v>0</v>
      </c>
      <c r="M43" s="16"/>
      <c r="N43" s="21">
        <f>IFERROR(VLOOKUP(M43,'Drop Downs'!$I$15:$J$19,2,FALSE),0)</f>
        <v>0</v>
      </c>
      <c r="P43" s="21">
        <f t="shared" si="1"/>
        <v>0</v>
      </c>
    </row>
    <row r="44" spans="1:16">
      <c r="A44" s="16"/>
      <c r="B44" s="16"/>
      <c r="C44" s="17"/>
      <c r="D44" s="16"/>
      <c r="E44" s="16"/>
      <c r="F44" s="19"/>
      <c r="H44" s="19"/>
      <c r="I44" s="16"/>
      <c r="J44" s="16"/>
      <c r="K44" s="21">
        <f t="shared" si="0"/>
        <v>0</v>
      </c>
      <c r="M44" s="16"/>
      <c r="N44" s="21">
        <f>IFERROR(VLOOKUP(M44,'Drop Downs'!$I$15:$J$19,2,FALSE),0)</f>
        <v>0</v>
      </c>
      <c r="P44" s="21">
        <f t="shared" si="1"/>
        <v>0</v>
      </c>
    </row>
    <row r="45" spans="1:16">
      <c r="A45" s="16"/>
      <c r="B45" s="16"/>
      <c r="C45" s="17"/>
      <c r="D45" s="16"/>
      <c r="E45" s="16"/>
      <c r="F45" s="19"/>
      <c r="H45" s="19"/>
      <c r="I45" s="16"/>
      <c r="J45" s="16"/>
      <c r="K45" s="21">
        <f t="shared" si="0"/>
        <v>0</v>
      </c>
      <c r="M45" s="16"/>
      <c r="N45" s="21">
        <f>IFERROR(VLOOKUP(M45,'Drop Downs'!$I$15:$J$19,2,FALSE),0)</f>
        <v>0</v>
      </c>
      <c r="P45" s="21">
        <f t="shared" si="1"/>
        <v>0</v>
      </c>
    </row>
    <row r="46" spans="1:16">
      <c r="A46" s="16"/>
      <c r="B46" s="16"/>
      <c r="C46" s="17"/>
      <c r="D46" s="16"/>
      <c r="E46" s="16"/>
      <c r="F46" s="19"/>
      <c r="H46" s="19"/>
      <c r="I46" s="16"/>
      <c r="J46" s="16"/>
      <c r="K46" s="21">
        <f t="shared" si="0"/>
        <v>0</v>
      </c>
      <c r="M46" s="16"/>
      <c r="N46" s="21">
        <f>IFERROR(VLOOKUP(M46,'Drop Downs'!$I$15:$J$19,2,FALSE),0)</f>
        <v>0</v>
      </c>
      <c r="P46" s="21">
        <f t="shared" si="1"/>
        <v>0</v>
      </c>
    </row>
    <row r="47" spans="1:16">
      <c r="A47" s="16"/>
      <c r="B47" s="16"/>
      <c r="C47" s="17"/>
      <c r="D47" s="16"/>
      <c r="E47" s="16"/>
      <c r="F47" s="19"/>
      <c r="H47" s="19"/>
      <c r="I47" s="16"/>
      <c r="J47" s="16"/>
      <c r="K47" s="21">
        <f t="shared" si="0"/>
        <v>0</v>
      </c>
      <c r="M47" s="16"/>
      <c r="N47" s="21">
        <f>IFERROR(VLOOKUP(M47,'Drop Downs'!$I$15:$J$19,2,FALSE),0)</f>
        <v>0</v>
      </c>
      <c r="P47" s="21">
        <f t="shared" si="1"/>
        <v>0</v>
      </c>
    </row>
    <row r="48" spans="1:16">
      <c r="A48" s="16"/>
      <c r="B48" s="16"/>
      <c r="C48" s="17"/>
      <c r="D48" s="16"/>
      <c r="E48" s="16"/>
      <c r="F48" s="19"/>
      <c r="H48" s="19"/>
      <c r="I48" s="16"/>
      <c r="J48" s="16"/>
      <c r="K48" s="21">
        <f t="shared" si="0"/>
        <v>0</v>
      </c>
      <c r="M48" s="16"/>
      <c r="N48" s="21">
        <f>IFERROR(VLOOKUP(M48,'Drop Downs'!$I$15:$J$19,2,FALSE),0)</f>
        <v>0</v>
      </c>
      <c r="P48" s="21">
        <f t="shared" si="1"/>
        <v>0</v>
      </c>
    </row>
    <row r="49" spans="1:16">
      <c r="A49" s="16"/>
      <c r="B49" s="16"/>
      <c r="C49" s="17"/>
      <c r="D49" s="16"/>
      <c r="E49" s="16"/>
      <c r="F49" s="19"/>
      <c r="H49" s="19"/>
      <c r="I49" s="16"/>
      <c r="J49" s="16"/>
      <c r="K49" s="21">
        <f t="shared" si="0"/>
        <v>0</v>
      </c>
      <c r="M49" s="16"/>
      <c r="N49" s="21">
        <f>IFERROR(VLOOKUP(M49,'Drop Downs'!$I$15:$J$19,2,FALSE),0)</f>
        <v>0</v>
      </c>
      <c r="P49" s="21">
        <f t="shared" si="1"/>
        <v>0</v>
      </c>
    </row>
    <row r="50" spans="1:16">
      <c r="A50" s="16"/>
      <c r="B50" s="16"/>
      <c r="C50" s="17"/>
      <c r="D50" s="16"/>
      <c r="E50" s="16"/>
      <c r="F50" s="19"/>
      <c r="H50" s="19"/>
      <c r="I50" s="16"/>
      <c r="J50" s="16"/>
      <c r="K50" s="21">
        <f t="shared" si="0"/>
        <v>0</v>
      </c>
      <c r="M50" s="16"/>
      <c r="N50" s="21">
        <f>IFERROR(VLOOKUP(M50,'Drop Downs'!$I$15:$J$19,2,FALSE),0)</f>
        <v>0</v>
      </c>
      <c r="P50" s="21">
        <f t="shared" si="1"/>
        <v>0</v>
      </c>
    </row>
    <row r="51" spans="1:16">
      <c r="A51" s="16"/>
      <c r="B51" s="16"/>
      <c r="C51" s="17"/>
      <c r="D51" s="16"/>
      <c r="E51" s="16"/>
      <c r="F51" s="19"/>
      <c r="H51" s="19"/>
      <c r="I51" s="16"/>
      <c r="J51" s="16"/>
      <c r="K51" s="21">
        <f t="shared" si="0"/>
        <v>0</v>
      </c>
      <c r="M51" s="16"/>
      <c r="N51" s="21">
        <f>IFERROR(VLOOKUP(M51,'Drop Downs'!$I$15:$J$19,2,FALSE),0)</f>
        <v>0</v>
      </c>
      <c r="P51" s="21">
        <f t="shared" si="1"/>
        <v>0</v>
      </c>
    </row>
    <row r="52" spans="1:16">
      <c r="A52" s="16"/>
      <c r="B52" s="16"/>
      <c r="C52" s="17"/>
      <c r="D52" s="16"/>
      <c r="E52" s="16"/>
      <c r="F52" s="19"/>
      <c r="H52" s="19"/>
      <c r="I52" s="16"/>
      <c r="J52" s="16"/>
      <c r="K52" s="21">
        <f t="shared" si="0"/>
        <v>0</v>
      </c>
      <c r="M52" s="16"/>
      <c r="N52" s="21">
        <f>IFERROR(VLOOKUP(M52,'Drop Downs'!$I$15:$J$19,2,FALSE),0)</f>
        <v>0</v>
      </c>
      <c r="P52" s="21">
        <f t="shared" si="1"/>
        <v>0</v>
      </c>
    </row>
    <row r="53" spans="1:16">
      <c r="A53" s="16"/>
      <c r="B53" s="16"/>
      <c r="C53" s="17"/>
      <c r="D53" s="16"/>
      <c r="E53" s="16"/>
      <c r="F53" s="19"/>
      <c r="H53" s="19"/>
      <c r="I53" s="16"/>
      <c r="J53" s="16"/>
      <c r="K53" s="21">
        <f t="shared" si="0"/>
        <v>0</v>
      </c>
      <c r="M53" s="16"/>
      <c r="N53" s="21">
        <f>IFERROR(VLOOKUP(M53,'Drop Downs'!$I$15:$J$19,2,FALSE),0)</f>
        <v>0</v>
      </c>
      <c r="P53" s="21">
        <f t="shared" si="1"/>
        <v>0</v>
      </c>
    </row>
    <row r="54" spans="1:16">
      <c r="A54" s="16"/>
      <c r="B54" s="16"/>
      <c r="C54" s="17"/>
      <c r="D54" s="16"/>
      <c r="E54" s="16"/>
      <c r="F54" s="19"/>
      <c r="H54" s="19"/>
      <c r="I54" s="16"/>
      <c r="J54" s="16"/>
      <c r="K54" s="21">
        <f t="shared" ref="K54:K80" si="2">H54*I54</f>
        <v>0</v>
      </c>
      <c r="M54" s="16"/>
      <c r="N54" s="21">
        <f>IFERROR(VLOOKUP(M54,'Drop Downs'!$I$15:$J$19,2,FALSE),0)</f>
        <v>0</v>
      </c>
      <c r="P54" s="21">
        <f t="shared" si="1"/>
        <v>0</v>
      </c>
    </row>
    <row r="55" spans="1:16">
      <c r="A55" s="16"/>
      <c r="B55" s="16"/>
      <c r="C55" s="17"/>
      <c r="D55" s="16"/>
      <c r="E55" s="16"/>
      <c r="F55" s="19"/>
      <c r="H55" s="19"/>
      <c r="I55" s="16"/>
      <c r="J55" s="16"/>
      <c r="K55" s="21">
        <f t="shared" si="2"/>
        <v>0</v>
      </c>
      <c r="M55" s="16"/>
      <c r="N55" s="21">
        <f>IFERROR(VLOOKUP(M55,'Drop Downs'!$I$15:$J$19,2,FALSE),0)</f>
        <v>0</v>
      </c>
      <c r="P55" s="21">
        <f t="shared" si="1"/>
        <v>0</v>
      </c>
    </row>
    <row r="56" spans="1:16">
      <c r="A56" s="16"/>
      <c r="B56" s="16"/>
      <c r="C56" s="17"/>
      <c r="D56" s="16"/>
      <c r="E56" s="16"/>
      <c r="F56" s="19"/>
      <c r="H56" s="19"/>
      <c r="I56" s="16"/>
      <c r="J56" s="16"/>
      <c r="K56" s="21">
        <f t="shared" si="2"/>
        <v>0</v>
      </c>
      <c r="M56" s="16"/>
      <c r="N56" s="21">
        <f>IFERROR(VLOOKUP(M56,'Drop Downs'!$I$15:$J$19,2,FALSE),0)</f>
        <v>0</v>
      </c>
      <c r="P56" s="21">
        <f t="shared" si="1"/>
        <v>0</v>
      </c>
    </row>
    <row r="57" spans="1:16">
      <c r="A57" s="16"/>
      <c r="B57" s="16"/>
      <c r="C57" s="17"/>
      <c r="D57" s="16"/>
      <c r="E57" s="16"/>
      <c r="F57" s="19"/>
      <c r="H57" s="19"/>
      <c r="I57" s="16"/>
      <c r="J57" s="16"/>
      <c r="K57" s="21">
        <f t="shared" si="2"/>
        <v>0</v>
      </c>
      <c r="M57" s="16"/>
      <c r="N57" s="21">
        <f>IFERROR(VLOOKUP(M57,'Drop Downs'!$I$15:$J$19,2,FALSE),0)</f>
        <v>0</v>
      </c>
      <c r="P57" s="21">
        <f t="shared" si="1"/>
        <v>0</v>
      </c>
    </row>
    <row r="58" spans="1:16">
      <c r="A58" s="16"/>
      <c r="B58" s="16"/>
      <c r="C58" s="17"/>
      <c r="D58" s="16"/>
      <c r="E58" s="16"/>
      <c r="F58" s="19"/>
      <c r="H58" s="19"/>
      <c r="I58" s="16"/>
      <c r="J58" s="16"/>
      <c r="K58" s="21">
        <f t="shared" si="2"/>
        <v>0</v>
      </c>
      <c r="M58" s="16"/>
      <c r="N58" s="21">
        <f>IFERROR(VLOOKUP(M58,'Drop Downs'!$I$15:$J$19,2,FALSE),0)</f>
        <v>0</v>
      </c>
      <c r="P58" s="21">
        <f t="shared" si="1"/>
        <v>0</v>
      </c>
    </row>
    <row r="59" spans="1:16">
      <c r="A59" s="16"/>
      <c r="B59" s="16"/>
      <c r="C59" s="17"/>
      <c r="D59" s="16"/>
      <c r="E59" s="16"/>
      <c r="F59" s="19"/>
      <c r="H59" s="19"/>
      <c r="I59" s="16"/>
      <c r="J59" s="16"/>
      <c r="K59" s="21">
        <f t="shared" si="2"/>
        <v>0</v>
      </c>
      <c r="M59" s="16"/>
      <c r="N59" s="21">
        <f>IFERROR(VLOOKUP(M59,'Drop Downs'!$I$15:$J$19,2,FALSE),0)</f>
        <v>0</v>
      </c>
      <c r="P59" s="21">
        <f t="shared" si="1"/>
        <v>0</v>
      </c>
    </row>
    <row r="60" spans="1:16">
      <c r="A60" s="16"/>
      <c r="B60" s="16"/>
      <c r="C60" s="17"/>
      <c r="D60" s="16"/>
      <c r="E60" s="16"/>
      <c r="F60" s="19"/>
      <c r="H60" s="19"/>
      <c r="I60" s="16"/>
      <c r="J60" s="16"/>
      <c r="K60" s="21">
        <f t="shared" si="2"/>
        <v>0</v>
      </c>
      <c r="M60" s="16"/>
      <c r="N60" s="21">
        <f>IFERROR(VLOOKUP(M60,'Drop Downs'!$I$15:$J$19,2,FALSE),0)</f>
        <v>0</v>
      </c>
      <c r="P60" s="21">
        <f t="shared" si="1"/>
        <v>0</v>
      </c>
    </row>
    <row r="61" spans="1:16">
      <c r="A61" s="16"/>
      <c r="B61" s="16"/>
      <c r="C61" s="17"/>
      <c r="D61" s="16"/>
      <c r="E61" s="16"/>
      <c r="F61" s="19"/>
      <c r="H61" s="19"/>
      <c r="I61" s="16"/>
      <c r="J61" s="16"/>
      <c r="K61" s="21">
        <f t="shared" si="2"/>
        <v>0</v>
      </c>
      <c r="M61" s="16"/>
      <c r="N61" s="21">
        <f>IFERROR(VLOOKUP(M61,'Drop Downs'!$I$15:$J$19,2,FALSE),0)</f>
        <v>0</v>
      </c>
      <c r="P61" s="21">
        <f t="shared" si="1"/>
        <v>0</v>
      </c>
    </row>
    <row r="62" spans="1:16">
      <c r="A62" s="16"/>
      <c r="B62" s="16"/>
      <c r="C62" s="17"/>
      <c r="D62" s="16"/>
      <c r="E62" s="16"/>
      <c r="F62" s="19"/>
      <c r="H62" s="19"/>
      <c r="I62" s="16"/>
      <c r="J62" s="16"/>
      <c r="K62" s="21">
        <f t="shared" si="2"/>
        <v>0</v>
      </c>
      <c r="M62" s="16"/>
      <c r="N62" s="21">
        <f>IFERROR(VLOOKUP(M62,'Drop Downs'!$I$15:$J$19,2,FALSE),0)</f>
        <v>0</v>
      </c>
      <c r="P62" s="21">
        <f t="shared" si="1"/>
        <v>0</v>
      </c>
    </row>
    <row r="63" spans="1:16">
      <c r="A63" s="16"/>
      <c r="B63" s="16"/>
      <c r="C63" s="17"/>
      <c r="D63" s="16"/>
      <c r="E63" s="16"/>
      <c r="F63" s="19"/>
      <c r="H63" s="19"/>
      <c r="I63" s="16"/>
      <c r="J63" s="16"/>
      <c r="K63" s="21">
        <f t="shared" si="2"/>
        <v>0</v>
      </c>
      <c r="M63" s="16"/>
      <c r="N63" s="21">
        <f>IFERROR(VLOOKUP(M63,'Drop Downs'!$I$15:$J$19,2,FALSE),0)</f>
        <v>0</v>
      </c>
      <c r="P63" s="21">
        <f t="shared" si="1"/>
        <v>0</v>
      </c>
    </row>
    <row r="64" spans="1:16">
      <c r="A64" s="16"/>
      <c r="B64" s="16"/>
      <c r="C64" s="17"/>
      <c r="D64" s="16"/>
      <c r="E64" s="16"/>
      <c r="F64" s="19"/>
      <c r="H64" s="19"/>
      <c r="I64" s="16"/>
      <c r="J64" s="16"/>
      <c r="K64" s="21">
        <f t="shared" si="2"/>
        <v>0</v>
      </c>
      <c r="M64" s="16"/>
      <c r="N64" s="21">
        <f>IFERROR(VLOOKUP(M64,'Drop Downs'!$I$15:$J$19,2,FALSE),0)</f>
        <v>0</v>
      </c>
      <c r="P64" s="21">
        <f t="shared" si="1"/>
        <v>0</v>
      </c>
    </row>
    <row r="65" spans="1:16">
      <c r="A65" s="16"/>
      <c r="B65" s="16"/>
      <c r="C65" s="17"/>
      <c r="D65" s="16"/>
      <c r="E65" s="16"/>
      <c r="F65" s="19"/>
      <c r="H65" s="19"/>
      <c r="I65" s="16"/>
      <c r="J65" s="16"/>
      <c r="K65" s="21">
        <f t="shared" si="2"/>
        <v>0</v>
      </c>
      <c r="M65" s="16"/>
      <c r="N65" s="21">
        <f>IFERROR(VLOOKUP(M65,'Drop Downs'!$I$15:$J$19,2,FALSE),0)</f>
        <v>0</v>
      </c>
      <c r="P65" s="21">
        <f t="shared" si="1"/>
        <v>0</v>
      </c>
    </row>
    <row r="66" spans="1:16">
      <c r="A66" s="16"/>
      <c r="B66" s="16"/>
      <c r="C66" s="17"/>
      <c r="D66" s="16"/>
      <c r="E66" s="16"/>
      <c r="F66" s="19"/>
      <c r="H66" s="19"/>
      <c r="I66" s="16"/>
      <c r="J66" s="16"/>
      <c r="K66" s="21">
        <f t="shared" si="2"/>
        <v>0</v>
      </c>
      <c r="M66" s="16"/>
      <c r="N66" s="21">
        <f>IFERROR(VLOOKUP(M66,'Drop Downs'!$I$15:$J$19,2,FALSE),0)</f>
        <v>0</v>
      </c>
      <c r="P66" s="21">
        <f t="shared" si="1"/>
        <v>0</v>
      </c>
    </row>
    <row r="67" spans="1:16">
      <c r="A67" s="16"/>
      <c r="B67" s="16"/>
      <c r="C67" s="17"/>
      <c r="D67" s="16"/>
      <c r="E67" s="16"/>
      <c r="F67" s="19"/>
      <c r="H67" s="19"/>
      <c r="I67" s="16"/>
      <c r="J67" s="16"/>
      <c r="K67" s="21">
        <f t="shared" si="2"/>
        <v>0</v>
      </c>
      <c r="M67" s="16"/>
      <c r="N67" s="21">
        <f>IFERROR(VLOOKUP(M67,'Drop Downs'!$I$15:$J$19,2,FALSE),0)</f>
        <v>0</v>
      </c>
      <c r="P67" s="21">
        <f t="shared" si="1"/>
        <v>0</v>
      </c>
    </row>
    <row r="68" spans="1:16">
      <c r="A68" s="16"/>
      <c r="B68" s="16"/>
      <c r="C68" s="17"/>
      <c r="D68" s="16"/>
      <c r="E68" s="16"/>
      <c r="F68" s="19"/>
      <c r="H68" s="19"/>
      <c r="I68" s="16"/>
      <c r="J68" s="16"/>
      <c r="K68" s="21">
        <f t="shared" si="2"/>
        <v>0</v>
      </c>
      <c r="M68" s="16"/>
      <c r="N68" s="21">
        <f>IFERROR(VLOOKUP(M68,'Drop Downs'!$I$15:$J$19,2,FALSE),0)</f>
        <v>0</v>
      </c>
      <c r="P68" s="21">
        <f t="shared" si="1"/>
        <v>0</v>
      </c>
    </row>
    <row r="69" spans="1:16">
      <c r="A69" s="16"/>
      <c r="B69" s="16"/>
      <c r="C69" s="17"/>
      <c r="D69" s="16"/>
      <c r="E69" s="16"/>
      <c r="F69" s="19"/>
      <c r="H69" s="19"/>
      <c r="I69" s="16"/>
      <c r="J69" s="16"/>
      <c r="K69" s="21">
        <f t="shared" si="2"/>
        <v>0</v>
      </c>
      <c r="M69" s="16"/>
      <c r="N69" s="21">
        <f>IFERROR(VLOOKUP(M69,'Drop Downs'!$I$15:$J$19,2,FALSE),0)</f>
        <v>0</v>
      </c>
      <c r="P69" s="21">
        <f t="shared" si="1"/>
        <v>0</v>
      </c>
    </row>
    <row r="70" spans="1:16">
      <c r="A70" s="16"/>
      <c r="B70" s="16"/>
      <c r="C70" s="17"/>
      <c r="D70" s="16"/>
      <c r="E70" s="16"/>
      <c r="F70" s="19"/>
      <c r="H70" s="19"/>
      <c r="I70" s="16"/>
      <c r="J70" s="16"/>
      <c r="K70" s="21">
        <f t="shared" si="2"/>
        <v>0</v>
      </c>
      <c r="M70" s="16"/>
      <c r="N70" s="21">
        <f>IFERROR(VLOOKUP(M70,'Drop Downs'!$I$15:$J$19,2,FALSE),0)</f>
        <v>0</v>
      </c>
      <c r="P70" s="21">
        <f t="shared" si="1"/>
        <v>0</v>
      </c>
    </row>
    <row r="71" spans="1:16">
      <c r="A71" s="16"/>
      <c r="B71" s="16"/>
      <c r="C71" s="17"/>
      <c r="D71" s="16"/>
      <c r="E71" s="16"/>
      <c r="F71" s="19"/>
      <c r="H71" s="19"/>
      <c r="I71" s="16"/>
      <c r="J71" s="16"/>
      <c r="K71" s="21">
        <f t="shared" si="2"/>
        <v>0</v>
      </c>
      <c r="M71" s="16"/>
      <c r="N71" s="21">
        <f>IFERROR(VLOOKUP(M71,'Drop Downs'!$I$15:$J$19,2,FALSE),0)</f>
        <v>0</v>
      </c>
      <c r="P71" s="21">
        <f t="shared" si="1"/>
        <v>0</v>
      </c>
    </row>
    <row r="72" spans="1:16">
      <c r="A72" s="16"/>
      <c r="B72" s="16"/>
      <c r="C72" s="17"/>
      <c r="D72" s="16"/>
      <c r="E72" s="16"/>
      <c r="F72" s="19"/>
      <c r="H72" s="19"/>
      <c r="I72" s="16"/>
      <c r="J72" s="16"/>
      <c r="K72" s="21">
        <f t="shared" si="2"/>
        <v>0</v>
      </c>
      <c r="M72" s="16"/>
      <c r="N72" s="21">
        <f>IFERROR(VLOOKUP(M72,'Drop Downs'!$I$15:$J$19,2,FALSE),0)</f>
        <v>0</v>
      </c>
      <c r="P72" s="21">
        <f t="shared" si="1"/>
        <v>0</v>
      </c>
    </row>
    <row r="73" spans="1:16">
      <c r="A73" s="16"/>
      <c r="B73" s="16"/>
      <c r="C73" s="17"/>
      <c r="D73" s="16"/>
      <c r="E73" s="16"/>
      <c r="F73" s="19"/>
      <c r="H73" s="19"/>
      <c r="I73" s="16"/>
      <c r="J73" s="16"/>
      <c r="K73" s="21">
        <f t="shared" si="2"/>
        <v>0</v>
      </c>
      <c r="M73" s="16"/>
      <c r="N73" s="21">
        <f>IFERROR(VLOOKUP(M73,'Drop Downs'!$I$15:$J$19,2,FALSE),0)</f>
        <v>0</v>
      </c>
      <c r="P73" s="21">
        <f t="shared" si="1"/>
        <v>0</v>
      </c>
    </row>
    <row r="74" spans="1:16">
      <c r="A74" s="16"/>
      <c r="B74" s="16"/>
      <c r="C74" s="17"/>
      <c r="D74" s="16"/>
      <c r="E74" s="16"/>
      <c r="F74" s="19"/>
      <c r="H74" s="19"/>
      <c r="I74" s="16"/>
      <c r="J74" s="16"/>
      <c r="K74" s="21">
        <f t="shared" si="2"/>
        <v>0</v>
      </c>
      <c r="M74" s="16"/>
      <c r="N74" s="21">
        <f>IFERROR(VLOOKUP(M74,'Drop Downs'!$I$15:$J$19,2,FALSE),0)</f>
        <v>0</v>
      </c>
      <c r="P74" s="21">
        <f t="shared" si="1"/>
        <v>0</v>
      </c>
    </row>
    <row r="75" spans="1:16">
      <c r="A75" s="16"/>
      <c r="B75" s="16"/>
      <c r="C75" s="17"/>
      <c r="D75" s="16"/>
      <c r="E75" s="16"/>
      <c r="F75" s="19"/>
      <c r="H75" s="19"/>
      <c r="I75" s="16"/>
      <c r="J75" s="16"/>
      <c r="K75" s="21">
        <f t="shared" si="2"/>
        <v>0</v>
      </c>
      <c r="M75" s="16"/>
      <c r="N75" s="21">
        <f>IFERROR(VLOOKUP(M75,'Drop Downs'!$I$15:$J$19,2,FALSE),0)</f>
        <v>0</v>
      </c>
      <c r="P75" s="21">
        <f t="shared" si="1"/>
        <v>0</v>
      </c>
    </row>
    <row r="76" spans="1:16">
      <c r="A76" s="16"/>
      <c r="B76" s="16"/>
      <c r="C76" s="17"/>
      <c r="D76" s="16"/>
      <c r="E76" s="16"/>
      <c r="F76" s="19"/>
      <c r="H76" s="19"/>
      <c r="I76" s="16"/>
      <c r="J76" s="16"/>
      <c r="K76" s="21">
        <f t="shared" si="2"/>
        <v>0</v>
      </c>
      <c r="M76" s="16"/>
      <c r="N76" s="21">
        <f>IFERROR(VLOOKUP(M76,'Drop Downs'!$I$15:$J$19,2,FALSE),0)</f>
        <v>0</v>
      </c>
      <c r="P76" s="21">
        <f t="shared" si="1"/>
        <v>0</v>
      </c>
    </row>
    <row r="77" spans="1:16">
      <c r="A77" s="16"/>
      <c r="B77" s="16"/>
      <c r="C77" s="17"/>
      <c r="D77" s="16"/>
      <c r="E77" s="16"/>
      <c r="F77" s="19"/>
      <c r="H77" s="19"/>
      <c r="I77" s="16"/>
      <c r="J77" s="16"/>
      <c r="K77" s="21">
        <f t="shared" si="2"/>
        <v>0</v>
      </c>
      <c r="M77" s="16"/>
      <c r="N77" s="21">
        <f>IFERROR(VLOOKUP(M77,'Drop Downs'!$I$15:$J$19,2,FALSE),0)</f>
        <v>0</v>
      </c>
      <c r="P77" s="21">
        <f t="shared" si="1"/>
        <v>0</v>
      </c>
    </row>
    <row r="78" spans="1:16">
      <c r="A78" s="16"/>
      <c r="B78" s="16"/>
      <c r="C78" s="17"/>
      <c r="D78" s="16"/>
      <c r="E78" s="16"/>
      <c r="F78" s="19"/>
      <c r="H78" s="19"/>
      <c r="I78" s="16"/>
      <c r="J78" s="16"/>
      <c r="K78" s="21">
        <f t="shared" si="2"/>
        <v>0</v>
      </c>
      <c r="M78" s="16"/>
      <c r="N78" s="21">
        <f>IFERROR(VLOOKUP(M78,'Drop Downs'!$I$15:$J$19,2,FALSE),0)</f>
        <v>0</v>
      </c>
      <c r="P78" s="21">
        <f t="shared" si="1"/>
        <v>0</v>
      </c>
    </row>
    <row r="79" spans="1:16">
      <c r="A79" s="16"/>
      <c r="B79" s="16"/>
      <c r="C79" s="17"/>
      <c r="D79" s="16"/>
      <c r="E79" s="16"/>
      <c r="F79" s="19"/>
      <c r="H79" s="19"/>
      <c r="I79" s="16"/>
      <c r="J79" s="16"/>
      <c r="K79" s="21">
        <f t="shared" si="2"/>
        <v>0</v>
      </c>
      <c r="M79" s="16"/>
      <c r="N79" s="21">
        <f>IFERROR(VLOOKUP(M79,'Drop Downs'!$I$15:$J$19,2,FALSE),0)</f>
        <v>0</v>
      </c>
      <c r="P79" s="21">
        <f t="shared" si="1"/>
        <v>0</v>
      </c>
    </row>
    <row r="80" spans="1:16">
      <c r="A80" s="16"/>
      <c r="B80" s="16"/>
      <c r="C80" s="17"/>
      <c r="D80" s="16"/>
      <c r="E80" s="16"/>
      <c r="F80" s="19"/>
      <c r="H80" s="19"/>
      <c r="I80" s="16"/>
      <c r="J80" s="16"/>
      <c r="K80" s="21">
        <f t="shared" si="2"/>
        <v>0</v>
      </c>
      <c r="M80" s="16"/>
      <c r="N80" s="21">
        <f>IFERROR(VLOOKUP(M80,'Drop Downs'!$I$15:$J$19,2,FALSE),0)</f>
        <v>0</v>
      </c>
      <c r="P80" s="21">
        <f t="shared" si="1"/>
        <v>0</v>
      </c>
    </row>
    <row r="81" spans="1:16">
      <c r="A81" s="22" t="s">
        <v>65</v>
      </c>
      <c r="B81" s="18"/>
      <c r="C81" s="23"/>
      <c r="D81" s="18"/>
      <c r="E81" s="18"/>
      <c r="F81" s="21"/>
      <c r="H81" s="21"/>
      <c r="I81" s="18"/>
      <c r="J81" s="18"/>
      <c r="K81" s="21"/>
      <c r="M81" s="18"/>
      <c r="N81" s="21"/>
      <c r="P81" s="21"/>
    </row>
  </sheetData>
  <mergeCells count="4">
    <mergeCell ref="A19:F19"/>
    <mergeCell ref="P19:P20"/>
    <mergeCell ref="H19:K19"/>
    <mergeCell ref="M19:N19"/>
  </mergeCells>
  <dataValidations count="1">
    <dataValidation type="whole" operator="lessThanOrEqual" allowBlank="1" showInputMessage="1" showErrorMessage="1" error="Maximum 60 minutes." sqref="J21:J81" xr:uid="{FFA1E02D-6372-42E4-B807-B4E811032603}">
      <formula1>60</formula1>
    </dataValidation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8E9FA8F-3B12-401A-9731-BE655FF38D63}">
            <xm:f>$B21='Drop Downs'!$A$7</xm:f>
            <x14:dxf>
              <fill>
                <patternFill>
                  <bgColor theme="1" tint="0.14996795556505021"/>
                </patternFill>
              </fill>
            </x14:dxf>
          </x14:cfRule>
          <xm:sqref>H21:K80</xm:sqref>
        </x14:conditionalFormatting>
        <x14:conditionalFormatting xmlns:xm="http://schemas.microsoft.com/office/excel/2006/main">
          <x14:cfRule type="expression" priority="2" id="{3C2A99C5-DADB-43B7-BE27-AB3A78BFD0DA}">
            <xm:f>$B21='Drop Downs'!$A$8</xm:f>
            <x14:dxf>
              <fill>
                <patternFill>
                  <bgColor theme="1" tint="4.9989318521683403E-2"/>
                </patternFill>
              </fill>
            </x14:dxf>
          </x14:cfRule>
          <xm:sqref>M21:N80</xm:sqref>
        </x14:conditionalFormatting>
        <x14:conditionalFormatting xmlns:xm="http://schemas.microsoft.com/office/excel/2006/main">
          <x14:cfRule type="expression" priority="1" id="{FD7FE499-97B9-4D25-AB6D-5EA26903EFF7}">
            <xm:f>$D21='Drop Downs'!$A$13</xm:f>
            <x14:dxf>
              <fill>
                <patternFill>
                  <bgColor theme="3" tint="-0.499984740745262"/>
                </patternFill>
              </fill>
            </x14:dxf>
          </x14:cfRule>
          <xm:sqref>I21:I80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CABBBC1-56E0-4331-8D99-A06178B94011}">
          <x14:formula1>
            <xm:f>'Drop Downs'!$A$7:$A$8</xm:f>
          </x14:formula1>
          <xm:sqref>B21:B81</xm:sqref>
        </x14:dataValidation>
        <x14:dataValidation type="list" allowBlank="1" showInputMessage="1" showErrorMessage="1" xr:uid="{F8A20221-8C60-4DCD-BB5C-D50A1670D26A}">
          <x14:formula1>
            <xm:f>'Drop Downs'!$A$13:$A$14</xm:f>
          </x14:formula1>
          <xm:sqref>D21:D81</xm:sqref>
        </x14:dataValidation>
        <x14:dataValidation type="list" allowBlank="1" showInputMessage="1" showErrorMessage="1" xr:uid="{30DED6FE-9951-4724-BB99-E0184E9D26E8}">
          <x14:formula1>
            <xm:f>'Drop Downs'!$I$15:$I$19</xm:f>
          </x14:formula1>
          <xm:sqref>M21:M80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80F7-3D24-4474-A9F3-D14B95028761}">
  <dimension ref="A1:G97"/>
  <sheetViews>
    <sheetView showGridLines="0" workbookViewId="0">
      <selection activeCell="K14" sqref="K14"/>
    </sheetView>
  </sheetViews>
  <sheetFormatPr defaultColWidth="8.85546875" defaultRowHeight="14.45"/>
  <cols>
    <col min="1" max="1" width="25.28515625" style="4" customWidth="1"/>
    <col min="2" max="2" width="21.28515625" style="13" customWidth="1"/>
    <col min="3" max="3" width="18.28515625" style="13" customWidth="1"/>
    <col min="4" max="4" width="31.28515625" style="13" customWidth="1"/>
    <col min="5" max="5" width="44.28515625" style="13" customWidth="1"/>
    <col min="6" max="7" width="18.7109375" style="13" customWidth="1"/>
    <col min="8" max="16384" width="8.85546875" style="4"/>
  </cols>
  <sheetData>
    <row r="1" spans="1:2" ht="23.45">
      <c r="A1" s="12" t="s">
        <v>66</v>
      </c>
    </row>
    <row r="3" spans="1:2">
      <c r="A3" s="6" t="s">
        <v>1</v>
      </c>
    </row>
    <row r="4" spans="1:2">
      <c r="A4" s="4" t="s">
        <v>67</v>
      </c>
    </row>
    <row r="6" spans="1:2">
      <c r="A6" s="6" t="s">
        <v>3</v>
      </c>
    </row>
    <row r="7" spans="1:2">
      <c r="A7" s="4" t="s">
        <v>4</v>
      </c>
    </row>
    <row r="8" spans="1:2">
      <c r="A8" s="4" t="s">
        <v>5</v>
      </c>
    </row>
    <row r="9" spans="1:2">
      <c r="A9" s="4" t="s">
        <v>68</v>
      </c>
    </row>
    <row r="10" spans="1:2">
      <c r="A10" s="7" t="s">
        <v>69</v>
      </c>
    </row>
    <row r="12" spans="1:2">
      <c r="A12" s="9" t="s">
        <v>70</v>
      </c>
    </row>
    <row r="13" spans="1:2">
      <c r="A13" s="29" t="s">
        <v>71</v>
      </c>
      <c r="B13" s="30">
        <f>SUM(C:C)</f>
        <v>0</v>
      </c>
    </row>
    <row r="14" spans="1:2">
      <c r="A14" s="31" t="s">
        <v>72</v>
      </c>
      <c r="B14" s="32">
        <f>SUM(F:F)</f>
        <v>0</v>
      </c>
    </row>
    <row r="15" spans="1:2">
      <c r="A15" s="50" t="s">
        <v>73</v>
      </c>
      <c r="B15" s="51">
        <f>SUM(B13:B14)</f>
        <v>0</v>
      </c>
    </row>
    <row r="17" spans="1:7">
      <c r="A17" s="79" t="s">
        <v>74</v>
      </c>
    </row>
    <row r="18" spans="1:7" ht="44.45" customHeight="1">
      <c r="A18" s="24" t="s">
        <v>75</v>
      </c>
      <c r="B18" s="24" t="s">
        <v>76</v>
      </c>
      <c r="C18" s="24" t="s">
        <v>77</v>
      </c>
      <c r="D18" s="24" t="s">
        <v>78</v>
      </c>
      <c r="E18" s="24" t="s">
        <v>79</v>
      </c>
      <c r="F18" s="24" t="s">
        <v>80</v>
      </c>
      <c r="G18" s="24" t="s">
        <v>81</v>
      </c>
    </row>
    <row r="19" spans="1:7">
      <c r="A19" s="16"/>
      <c r="B19" s="71"/>
      <c r="C19" s="21" t="str">
        <f>IFERROR((_xlfn.XLOOKUP(B19,'Drop Downs'!$A$18:$A$35,'Drop Downs'!$B$18:$B$35)),"")</f>
        <v/>
      </c>
      <c r="D19" s="72" t="str">
        <f>IF(C19="","",EDATE(B19,6))</f>
        <v/>
      </c>
      <c r="E19" s="71"/>
      <c r="F19" s="21" t="str">
        <f>IFERROR((_xlfn.XLOOKUP(E19,'Drop Downs'!$I$23:$I$24,'Drop Downs'!$J$23:$J$24)),"")</f>
        <v/>
      </c>
      <c r="G19" s="21" t="str">
        <f>IFERROR((C19+F19),"")</f>
        <v/>
      </c>
    </row>
    <row r="20" spans="1:7">
      <c r="A20" s="16"/>
      <c r="B20" s="71"/>
      <c r="C20" s="21" t="str">
        <f>IFERROR((_xlfn.XLOOKUP(B20,'Drop Downs'!$A$18:$A$35,'Drop Downs'!$B$18:$B$35)),"")</f>
        <v/>
      </c>
      <c r="D20" s="72" t="str">
        <f t="shared" ref="D20:D83" si="0">IF(C20="","",EDATE(B20,6))</f>
        <v/>
      </c>
      <c r="E20" s="71"/>
      <c r="F20" s="21" t="str">
        <f>IFERROR((_xlfn.XLOOKUP(E20,'Drop Downs'!$I$23:$I$24,'Drop Downs'!$J$23:$J$24)),"")</f>
        <v/>
      </c>
      <c r="G20" s="21" t="str">
        <f t="shared" ref="G20:G83" si="1">IFERROR((C20+F20),"")</f>
        <v/>
      </c>
    </row>
    <row r="21" spans="1:7">
      <c r="A21" s="16"/>
      <c r="B21" s="71"/>
      <c r="C21" s="21" t="str">
        <f>IFERROR((_xlfn.XLOOKUP(B21,'Drop Downs'!$A$18:$A$35,'Drop Downs'!$B$18:$B$35)),"")</f>
        <v/>
      </c>
      <c r="D21" s="72" t="str">
        <f t="shared" si="0"/>
        <v/>
      </c>
      <c r="E21" s="71"/>
      <c r="F21" s="21" t="str">
        <f>IFERROR((_xlfn.XLOOKUP(E21,'Drop Downs'!$I$23:$I$24,'Drop Downs'!$J$23:$J$24)),"")</f>
        <v/>
      </c>
      <c r="G21" s="21" t="str">
        <f t="shared" si="1"/>
        <v/>
      </c>
    </row>
    <row r="22" spans="1:7">
      <c r="A22" s="16"/>
      <c r="B22" s="71"/>
      <c r="C22" s="21" t="str">
        <f>IFERROR((_xlfn.XLOOKUP(B22,'Drop Downs'!$A$18:$A$35,'Drop Downs'!$B$18:$B$35)),"")</f>
        <v/>
      </c>
      <c r="D22" s="72" t="str">
        <f t="shared" si="0"/>
        <v/>
      </c>
      <c r="E22" s="71"/>
      <c r="F22" s="21" t="str">
        <f>IFERROR((_xlfn.XLOOKUP(E22,'Drop Downs'!$I$23:$I$24,'Drop Downs'!$J$23:$J$24)),"")</f>
        <v/>
      </c>
      <c r="G22" s="21" t="str">
        <f t="shared" si="1"/>
        <v/>
      </c>
    </row>
    <row r="23" spans="1:7">
      <c r="A23" s="16"/>
      <c r="B23" s="71"/>
      <c r="C23" s="21" t="str">
        <f>IFERROR((_xlfn.XLOOKUP(B23,'Drop Downs'!$A$18:$A$35,'Drop Downs'!$B$18:$B$35)),"")</f>
        <v/>
      </c>
      <c r="D23" s="72" t="str">
        <f t="shared" si="0"/>
        <v/>
      </c>
      <c r="E23" s="71"/>
      <c r="F23" s="21" t="str">
        <f>IFERROR((_xlfn.XLOOKUP(E23,'Drop Downs'!$I$23:$I$24,'Drop Downs'!$J$23:$J$24)),"")</f>
        <v/>
      </c>
      <c r="G23" s="21" t="str">
        <f t="shared" si="1"/>
        <v/>
      </c>
    </row>
    <row r="24" spans="1:7">
      <c r="A24" s="16"/>
      <c r="B24" s="71"/>
      <c r="C24" s="21" t="str">
        <f>IFERROR((_xlfn.XLOOKUP(B24,'Drop Downs'!$A$18:$A$35,'Drop Downs'!$B$18:$B$35)),"")</f>
        <v/>
      </c>
      <c r="D24" s="72" t="str">
        <f t="shared" si="0"/>
        <v/>
      </c>
      <c r="E24" s="71"/>
      <c r="F24" s="21" t="str">
        <f>IFERROR((_xlfn.XLOOKUP(E24,'Drop Downs'!$I$23:$I$24,'Drop Downs'!$J$23:$J$24)),"")</f>
        <v/>
      </c>
      <c r="G24" s="21" t="str">
        <f t="shared" si="1"/>
        <v/>
      </c>
    </row>
    <row r="25" spans="1:7">
      <c r="A25" s="16"/>
      <c r="B25" s="71"/>
      <c r="C25" s="21" t="str">
        <f>IFERROR((_xlfn.XLOOKUP(B25,'Drop Downs'!$A$18:$A$35,'Drop Downs'!$B$18:$B$35)),"")</f>
        <v/>
      </c>
      <c r="D25" s="72" t="str">
        <f t="shared" si="0"/>
        <v/>
      </c>
      <c r="E25" s="71"/>
      <c r="F25" s="21" t="str">
        <f>IFERROR((_xlfn.XLOOKUP(E25,'Drop Downs'!$I$23:$I$24,'Drop Downs'!$J$23:$J$24)),"")</f>
        <v/>
      </c>
      <c r="G25" s="21" t="str">
        <f t="shared" si="1"/>
        <v/>
      </c>
    </row>
    <row r="26" spans="1:7">
      <c r="A26" s="16"/>
      <c r="B26" s="71"/>
      <c r="C26" s="21" t="str">
        <f>IFERROR((_xlfn.XLOOKUP(B26,'Drop Downs'!$A$18:$A$35,'Drop Downs'!$B$18:$B$35)),"")</f>
        <v/>
      </c>
      <c r="D26" s="72" t="str">
        <f t="shared" si="0"/>
        <v/>
      </c>
      <c r="E26" s="71"/>
      <c r="F26" s="21" t="str">
        <f>IFERROR((_xlfn.XLOOKUP(E26,'Drop Downs'!$I$23:$I$24,'Drop Downs'!$J$23:$J$24)),"")</f>
        <v/>
      </c>
      <c r="G26" s="21" t="str">
        <f t="shared" si="1"/>
        <v/>
      </c>
    </row>
    <row r="27" spans="1:7">
      <c r="A27" s="16"/>
      <c r="B27" s="71"/>
      <c r="C27" s="21" t="str">
        <f>IFERROR((_xlfn.XLOOKUP(B27,'Drop Downs'!$A$18:$A$35,'Drop Downs'!$B$18:$B$35)),"")</f>
        <v/>
      </c>
      <c r="D27" s="72" t="str">
        <f t="shared" si="0"/>
        <v/>
      </c>
      <c r="E27" s="71"/>
      <c r="F27" s="21" t="str">
        <f>IFERROR((_xlfn.XLOOKUP(E27,'Drop Downs'!$I$23:$I$24,'Drop Downs'!$J$23:$J$24)),"")</f>
        <v/>
      </c>
      <c r="G27" s="21" t="str">
        <f t="shared" si="1"/>
        <v/>
      </c>
    </row>
    <row r="28" spans="1:7">
      <c r="A28" s="16"/>
      <c r="B28" s="71"/>
      <c r="C28" s="21" t="str">
        <f>IFERROR((_xlfn.XLOOKUP(B28,'Drop Downs'!$A$18:$A$35,'Drop Downs'!$B$18:$B$35)),"")</f>
        <v/>
      </c>
      <c r="D28" s="72" t="str">
        <f t="shared" si="0"/>
        <v/>
      </c>
      <c r="E28" s="71"/>
      <c r="F28" s="21" t="str">
        <f>IFERROR((_xlfn.XLOOKUP(E28,'Drop Downs'!$I$23:$I$24,'Drop Downs'!$J$23:$J$24)),"")</f>
        <v/>
      </c>
      <c r="G28" s="21" t="str">
        <f t="shared" si="1"/>
        <v/>
      </c>
    </row>
    <row r="29" spans="1:7">
      <c r="A29" s="16"/>
      <c r="B29" s="71"/>
      <c r="C29" s="21" t="str">
        <f>IFERROR((_xlfn.XLOOKUP(B29,'Drop Downs'!$A$18:$A$35,'Drop Downs'!$B$18:$B$35)),"")</f>
        <v/>
      </c>
      <c r="D29" s="72" t="str">
        <f t="shared" si="0"/>
        <v/>
      </c>
      <c r="E29" s="71"/>
      <c r="F29" s="21" t="str">
        <f>IFERROR((_xlfn.XLOOKUP(E29,'Drop Downs'!$I$23:$I$24,'Drop Downs'!$J$23:$J$24)),"")</f>
        <v/>
      </c>
      <c r="G29" s="21" t="str">
        <f t="shared" si="1"/>
        <v/>
      </c>
    </row>
    <row r="30" spans="1:7">
      <c r="A30" s="16"/>
      <c r="B30" s="71"/>
      <c r="C30" s="21" t="str">
        <f>IFERROR((_xlfn.XLOOKUP(B30,'Drop Downs'!$A$18:$A$35,'Drop Downs'!$B$18:$B$35)),"")</f>
        <v/>
      </c>
      <c r="D30" s="72" t="str">
        <f t="shared" si="0"/>
        <v/>
      </c>
      <c r="E30" s="71"/>
      <c r="F30" s="21" t="str">
        <f>IFERROR((_xlfn.XLOOKUP(E30,'Drop Downs'!$I$23:$I$24,'Drop Downs'!$J$23:$J$24)),"")</f>
        <v/>
      </c>
      <c r="G30" s="21" t="str">
        <f t="shared" si="1"/>
        <v/>
      </c>
    </row>
    <row r="31" spans="1:7">
      <c r="A31" s="16"/>
      <c r="B31" s="71"/>
      <c r="C31" s="21" t="str">
        <f>IFERROR((_xlfn.XLOOKUP(B31,'Drop Downs'!$A$18:$A$35,'Drop Downs'!$B$18:$B$35)),"")</f>
        <v/>
      </c>
      <c r="D31" s="72" t="str">
        <f t="shared" si="0"/>
        <v/>
      </c>
      <c r="E31" s="71"/>
      <c r="F31" s="21" t="str">
        <f>IFERROR((_xlfn.XLOOKUP(E31,'Drop Downs'!$I$23:$I$24,'Drop Downs'!$J$23:$J$24)),"")</f>
        <v/>
      </c>
      <c r="G31" s="21" t="str">
        <f t="shared" si="1"/>
        <v/>
      </c>
    </row>
    <row r="32" spans="1:7">
      <c r="A32" s="16"/>
      <c r="B32" s="71"/>
      <c r="C32" s="21" t="str">
        <f>IFERROR((_xlfn.XLOOKUP(B32,'Drop Downs'!$A$18:$A$35,'Drop Downs'!$B$18:$B$35)),"")</f>
        <v/>
      </c>
      <c r="D32" s="72" t="str">
        <f t="shared" si="0"/>
        <v/>
      </c>
      <c r="E32" s="71"/>
      <c r="F32" s="21" t="str">
        <f>IFERROR((_xlfn.XLOOKUP(E32,'Drop Downs'!$I$23:$I$24,'Drop Downs'!$J$23:$J$24)),"")</f>
        <v/>
      </c>
      <c r="G32" s="21" t="str">
        <f t="shared" si="1"/>
        <v/>
      </c>
    </row>
    <row r="33" spans="1:7">
      <c r="A33" s="16"/>
      <c r="B33" s="71"/>
      <c r="C33" s="21" t="str">
        <f>IFERROR((_xlfn.XLOOKUP(B33,'Drop Downs'!$A$18:$A$35,'Drop Downs'!$B$18:$B$35)),"")</f>
        <v/>
      </c>
      <c r="D33" s="72" t="str">
        <f t="shared" si="0"/>
        <v/>
      </c>
      <c r="E33" s="71"/>
      <c r="F33" s="21" t="str">
        <f>IFERROR((_xlfn.XLOOKUP(E33,'Drop Downs'!$I$23:$I$24,'Drop Downs'!$J$23:$J$24)),"")</f>
        <v/>
      </c>
      <c r="G33" s="21" t="str">
        <f t="shared" si="1"/>
        <v/>
      </c>
    </row>
    <row r="34" spans="1:7">
      <c r="A34" s="16"/>
      <c r="B34" s="71"/>
      <c r="C34" s="21" t="str">
        <f>IFERROR((_xlfn.XLOOKUP(B34,'Drop Downs'!$A$18:$A$35,'Drop Downs'!$B$18:$B$35)),"")</f>
        <v/>
      </c>
      <c r="D34" s="72" t="str">
        <f t="shared" si="0"/>
        <v/>
      </c>
      <c r="E34" s="71"/>
      <c r="F34" s="21" t="str">
        <f>IFERROR((_xlfn.XLOOKUP(E34,'Drop Downs'!$I$23:$I$24,'Drop Downs'!$J$23:$J$24)),"")</f>
        <v/>
      </c>
      <c r="G34" s="21" t="str">
        <f t="shared" si="1"/>
        <v/>
      </c>
    </row>
    <row r="35" spans="1:7">
      <c r="A35" s="16"/>
      <c r="B35" s="71"/>
      <c r="C35" s="21" t="str">
        <f>IFERROR((_xlfn.XLOOKUP(B35,'Drop Downs'!$A$18:$A$35,'Drop Downs'!$B$18:$B$35)),"")</f>
        <v/>
      </c>
      <c r="D35" s="72" t="str">
        <f t="shared" si="0"/>
        <v/>
      </c>
      <c r="E35" s="71"/>
      <c r="F35" s="21" t="str">
        <f>IFERROR((_xlfn.XLOOKUP(E35,'Drop Downs'!$I$23:$I$24,'Drop Downs'!$J$23:$J$24)),"")</f>
        <v/>
      </c>
      <c r="G35" s="21" t="str">
        <f t="shared" si="1"/>
        <v/>
      </c>
    </row>
    <row r="36" spans="1:7">
      <c r="A36" s="16"/>
      <c r="B36" s="71"/>
      <c r="C36" s="21" t="str">
        <f>IFERROR((_xlfn.XLOOKUP(B36,'Drop Downs'!$A$18:$A$35,'Drop Downs'!$B$18:$B$35)),"")</f>
        <v/>
      </c>
      <c r="D36" s="72" t="str">
        <f t="shared" si="0"/>
        <v/>
      </c>
      <c r="E36" s="71"/>
      <c r="F36" s="21" t="str">
        <f>IFERROR((_xlfn.XLOOKUP(E36,'Drop Downs'!$I$23:$I$24,'Drop Downs'!$J$23:$J$24)),"")</f>
        <v/>
      </c>
      <c r="G36" s="21" t="str">
        <f t="shared" si="1"/>
        <v/>
      </c>
    </row>
    <row r="37" spans="1:7">
      <c r="A37" s="16"/>
      <c r="B37" s="71"/>
      <c r="C37" s="21" t="str">
        <f>IFERROR((_xlfn.XLOOKUP(B37,'Drop Downs'!$A$18:$A$35,'Drop Downs'!$B$18:$B$35)),"")</f>
        <v/>
      </c>
      <c r="D37" s="72" t="str">
        <f t="shared" si="0"/>
        <v/>
      </c>
      <c r="E37" s="71"/>
      <c r="F37" s="21" t="str">
        <f>IFERROR((_xlfn.XLOOKUP(E37,'Drop Downs'!$I$23:$I$24,'Drop Downs'!$J$23:$J$24)),"")</f>
        <v/>
      </c>
      <c r="G37" s="21" t="str">
        <f t="shared" si="1"/>
        <v/>
      </c>
    </row>
    <row r="38" spans="1:7">
      <c r="A38" s="16"/>
      <c r="B38" s="71"/>
      <c r="C38" s="21" t="str">
        <f>IFERROR((_xlfn.XLOOKUP(B38,'Drop Downs'!$A$18:$A$35,'Drop Downs'!$B$18:$B$35)),"")</f>
        <v/>
      </c>
      <c r="D38" s="72" t="str">
        <f t="shared" si="0"/>
        <v/>
      </c>
      <c r="E38" s="71"/>
      <c r="F38" s="21" t="str">
        <f>IFERROR((_xlfn.XLOOKUP(E38,'Drop Downs'!$I$23:$I$24,'Drop Downs'!$J$23:$J$24)),"")</f>
        <v/>
      </c>
      <c r="G38" s="21" t="str">
        <f t="shared" si="1"/>
        <v/>
      </c>
    </row>
    <row r="39" spans="1:7">
      <c r="A39" s="16"/>
      <c r="B39" s="71"/>
      <c r="C39" s="21" t="str">
        <f>IFERROR((_xlfn.XLOOKUP(B39,'Drop Downs'!$A$18:$A$35,'Drop Downs'!$B$18:$B$35)),"")</f>
        <v/>
      </c>
      <c r="D39" s="72" t="str">
        <f t="shared" si="0"/>
        <v/>
      </c>
      <c r="E39" s="71"/>
      <c r="F39" s="21" t="str">
        <f>IFERROR((_xlfn.XLOOKUP(E39,'Drop Downs'!$I$23:$I$24,'Drop Downs'!$J$23:$J$24)),"")</f>
        <v/>
      </c>
      <c r="G39" s="21" t="str">
        <f t="shared" si="1"/>
        <v/>
      </c>
    </row>
    <row r="40" spans="1:7">
      <c r="A40" s="16"/>
      <c r="B40" s="71"/>
      <c r="C40" s="21" t="str">
        <f>IFERROR((_xlfn.XLOOKUP(B40,'Drop Downs'!$A$18:$A$35,'Drop Downs'!$B$18:$B$35)),"")</f>
        <v/>
      </c>
      <c r="D40" s="72" t="str">
        <f t="shared" si="0"/>
        <v/>
      </c>
      <c r="E40" s="71"/>
      <c r="F40" s="21" t="str">
        <f>IFERROR((_xlfn.XLOOKUP(E40,'Drop Downs'!$I$23:$I$24,'Drop Downs'!$J$23:$J$24)),"")</f>
        <v/>
      </c>
      <c r="G40" s="21" t="str">
        <f t="shared" si="1"/>
        <v/>
      </c>
    </row>
    <row r="41" spans="1:7">
      <c r="A41" s="16"/>
      <c r="B41" s="71"/>
      <c r="C41" s="21" t="str">
        <f>IFERROR((_xlfn.XLOOKUP(B41,'Drop Downs'!$A$18:$A$35,'Drop Downs'!$B$18:$B$35)),"")</f>
        <v/>
      </c>
      <c r="D41" s="72" t="str">
        <f t="shared" si="0"/>
        <v/>
      </c>
      <c r="E41" s="71"/>
      <c r="F41" s="21" t="str">
        <f>IFERROR((_xlfn.XLOOKUP(E41,'Drop Downs'!$I$23:$I$24,'Drop Downs'!$J$23:$J$24)),"")</f>
        <v/>
      </c>
      <c r="G41" s="21" t="str">
        <f t="shared" si="1"/>
        <v/>
      </c>
    </row>
    <row r="42" spans="1:7">
      <c r="A42" s="16"/>
      <c r="B42" s="71"/>
      <c r="C42" s="21" t="str">
        <f>IFERROR((_xlfn.XLOOKUP(B42,'Drop Downs'!$A$18:$A$35,'Drop Downs'!$B$18:$B$35)),"")</f>
        <v/>
      </c>
      <c r="D42" s="72" t="str">
        <f t="shared" si="0"/>
        <v/>
      </c>
      <c r="E42" s="71"/>
      <c r="F42" s="21" t="str">
        <f>IFERROR((_xlfn.XLOOKUP(E42,'Drop Downs'!$I$23:$I$24,'Drop Downs'!$J$23:$J$24)),"")</f>
        <v/>
      </c>
      <c r="G42" s="21" t="str">
        <f t="shared" si="1"/>
        <v/>
      </c>
    </row>
    <row r="43" spans="1:7">
      <c r="A43" s="16"/>
      <c r="B43" s="71"/>
      <c r="C43" s="21" t="str">
        <f>IFERROR((_xlfn.XLOOKUP(B43,'Drop Downs'!$A$18:$A$35,'Drop Downs'!$B$18:$B$35)),"")</f>
        <v/>
      </c>
      <c r="D43" s="72" t="str">
        <f t="shared" si="0"/>
        <v/>
      </c>
      <c r="E43" s="71"/>
      <c r="F43" s="21" t="str">
        <f>IFERROR((_xlfn.XLOOKUP(E43,'Drop Downs'!$I$23:$I$24,'Drop Downs'!$J$23:$J$24)),"")</f>
        <v/>
      </c>
      <c r="G43" s="21" t="str">
        <f t="shared" si="1"/>
        <v/>
      </c>
    </row>
    <row r="44" spans="1:7">
      <c r="A44" s="16"/>
      <c r="B44" s="71"/>
      <c r="C44" s="21" t="str">
        <f>IFERROR((_xlfn.XLOOKUP(B44,'Drop Downs'!$A$18:$A$35,'Drop Downs'!$B$18:$B$35)),"")</f>
        <v/>
      </c>
      <c r="D44" s="72" t="str">
        <f t="shared" si="0"/>
        <v/>
      </c>
      <c r="E44" s="71"/>
      <c r="F44" s="21" t="str">
        <f>IFERROR((_xlfn.XLOOKUP(E44,'Drop Downs'!$I$23:$I$24,'Drop Downs'!$J$23:$J$24)),"")</f>
        <v/>
      </c>
      <c r="G44" s="21" t="str">
        <f t="shared" si="1"/>
        <v/>
      </c>
    </row>
    <row r="45" spans="1:7">
      <c r="A45" s="16"/>
      <c r="B45" s="71"/>
      <c r="C45" s="21" t="str">
        <f>IFERROR((_xlfn.XLOOKUP(B45,'Drop Downs'!$A$18:$A$35,'Drop Downs'!$B$18:$B$35)),"")</f>
        <v/>
      </c>
      <c r="D45" s="72" t="str">
        <f t="shared" si="0"/>
        <v/>
      </c>
      <c r="E45" s="71"/>
      <c r="F45" s="21" t="str">
        <f>IFERROR((_xlfn.XLOOKUP(E45,'Drop Downs'!$I$23:$I$24,'Drop Downs'!$J$23:$J$24)),"")</f>
        <v/>
      </c>
      <c r="G45" s="21" t="str">
        <f t="shared" si="1"/>
        <v/>
      </c>
    </row>
    <row r="46" spans="1:7">
      <c r="A46" s="16"/>
      <c r="B46" s="71"/>
      <c r="C46" s="21" t="str">
        <f>IFERROR((_xlfn.XLOOKUP(B46,'Drop Downs'!$A$18:$A$35,'Drop Downs'!$B$18:$B$35)),"")</f>
        <v/>
      </c>
      <c r="D46" s="72" t="str">
        <f t="shared" si="0"/>
        <v/>
      </c>
      <c r="E46" s="71"/>
      <c r="F46" s="21" t="str">
        <f>IFERROR((_xlfn.XLOOKUP(E46,'Drop Downs'!$I$23:$I$24,'Drop Downs'!$J$23:$J$24)),"")</f>
        <v/>
      </c>
      <c r="G46" s="21" t="str">
        <f t="shared" si="1"/>
        <v/>
      </c>
    </row>
    <row r="47" spans="1:7">
      <c r="A47" s="16"/>
      <c r="B47" s="71"/>
      <c r="C47" s="21" t="str">
        <f>IFERROR((_xlfn.XLOOKUP(B47,'Drop Downs'!$A$18:$A$35,'Drop Downs'!$B$18:$B$35)),"")</f>
        <v/>
      </c>
      <c r="D47" s="72" t="str">
        <f t="shared" si="0"/>
        <v/>
      </c>
      <c r="E47" s="71"/>
      <c r="F47" s="21" t="str">
        <f>IFERROR((_xlfn.XLOOKUP(E47,'Drop Downs'!$I$23:$I$24,'Drop Downs'!$J$23:$J$24)),"")</f>
        <v/>
      </c>
      <c r="G47" s="21" t="str">
        <f t="shared" si="1"/>
        <v/>
      </c>
    </row>
    <row r="48" spans="1:7">
      <c r="A48" s="16"/>
      <c r="B48" s="71"/>
      <c r="C48" s="21" t="str">
        <f>IFERROR((_xlfn.XLOOKUP(B48,'Drop Downs'!$A$18:$A$35,'Drop Downs'!$B$18:$B$35)),"")</f>
        <v/>
      </c>
      <c r="D48" s="72" t="str">
        <f t="shared" si="0"/>
        <v/>
      </c>
      <c r="E48" s="71"/>
      <c r="F48" s="21" t="str">
        <f>IFERROR((_xlfn.XLOOKUP(E48,'Drop Downs'!$I$23:$I$24,'Drop Downs'!$J$23:$J$24)),"")</f>
        <v/>
      </c>
      <c r="G48" s="21" t="str">
        <f t="shared" si="1"/>
        <v/>
      </c>
    </row>
    <row r="49" spans="1:7">
      <c r="A49" s="16"/>
      <c r="B49" s="71"/>
      <c r="C49" s="21" t="str">
        <f>IFERROR((_xlfn.XLOOKUP(B49,'Drop Downs'!$A$18:$A$35,'Drop Downs'!$B$18:$B$35)),"")</f>
        <v/>
      </c>
      <c r="D49" s="72" t="str">
        <f t="shared" si="0"/>
        <v/>
      </c>
      <c r="E49" s="71"/>
      <c r="F49" s="21" t="str">
        <f>IFERROR((_xlfn.XLOOKUP(E49,'Drop Downs'!$I$23:$I$24,'Drop Downs'!$J$23:$J$24)),"")</f>
        <v/>
      </c>
      <c r="G49" s="21" t="str">
        <f t="shared" si="1"/>
        <v/>
      </c>
    </row>
    <row r="50" spans="1:7">
      <c r="A50" s="16"/>
      <c r="B50" s="71"/>
      <c r="C50" s="21" t="str">
        <f>IFERROR((_xlfn.XLOOKUP(B50,'Drop Downs'!$A$18:$A$35,'Drop Downs'!$B$18:$B$35)),"")</f>
        <v/>
      </c>
      <c r="D50" s="72" t="str">
        <f t="shared" si="0"/>
        <v/>
      </c>
      <c r="E50" s="71"/>
      <c r="F50" s="21" t="str">
        <f>IFERROR((_xlfn.XLOOKUP(E50,'Drop Downs'!$I$23:$I$24,'Drop Downs'!$J$23:$J$24)),"")</f>
        <v/>
      </c>
      <c r="G50" s="21" t="str">
        <f t="shared" si="1"/>
        <v/>
      </c>
    </row>
    <row r="51" spans="1:7">
      <c r="A51" s="16"/>
      <c r="B51" s="71"/>
      <c r="C51" s="21" t="str">
        <f>IFERROR((_xlfn.XLOOKUP(B51,'Drop Downs'!$A$18:$A$35,'Drop Downs'!$B$18:$B$35)),"")</f>
        <v/>
      </c>
      <c r="D51" s="72" t="str">
        <f t="shared" si="0"/>
        <v/>
      </c>
      <c r="E51" s="71"/>
      <c r="F51" s="21" t="str">
        <f>IFERROR((_xlfn.XLOOKUP(E51,'Drop Downs'!$I$23:$I$24,'Drop Downs'!$J$23:$J$24)),"")</f>
        <v/>
      </c>
      <c r="G51" s="21" t="str">
        <f t="shared" si="1"/>
        <v/>
      </c>
    </row>
    <row r="52" spans="1:7">
      <c r="A52" s="16"/>
      <c r="B52" s="71"/>
      <c r="C52" s="21" t="str">
        <f>IFERROR((_xlfn.XLOOKUP(B52,'Drop Downs'!$A$18:$A$35,'Drop Downs'!$B$18:$B$35)),"")</f>
        <v/>
      </c>
      <c r="D52" s="72" t="str">
        <f t="shared" si="0"/>
        <v/>
      </c>
      <c r="E52" s="71"/>
      <c r="F52" s="21" t="str">
        <f>IFERROR((_xlfn.XLOOKUP(E52,'Drop Downs'!$I$23:$I$24,'Drop Downs'!$J$23:$J$24)),"")</f>
        <v/>
      </c>
      <c r="G52" s="21" t="str">
        <f t="shared" si="1"/>
        <v/>
      </c>
    </row>
    <row r="53" spans="1:7">
      <c r="A53" s="16"/>
      <c r="B53" s="71"/>
      <c r="C53" s="21" t="str">
        <f>IFERROR((_xlfn.XLOOKUP(B53,'Drop Downs'!$A$18:$A$35,'Drop Downs'!$B$18:$B$35)),"")</f>
        <v/>
      </c>
      <c r="D53" s="72" t="str">
        <f t="shared" si="0"/>
        <v/>
      </c>
      <c r="E53" s="71"/>
      <c r="F53" s="21" t="str">
        <f>IFERROR((_xlfn.XLOOKUP(E53,'Drop Downs'!$I$23:$I$24,'Drop Downs'!$J$23:$J$24)),"")</f>
        <v/>
      </c>
      <c r="G53" s="21" t="str">
        <f t="shared" si="1"/>
        <v/>
      </c>
    </row>
    <row r="54" spans="1:7">
      <c r="A54" s="16"/>
      <c r="B54" s="71"/>
      <c r="C54" s="21" t="str">
        <f>IFERROR((_xlfn.XLOOKUP(B54,'Drop Downs'!$A$18:$A$35,'Drop Downs'!$B$18:$B$35)),"")</f>
        <v/>
      </c>
      <c r="D54" s="72" t="str">
        <f t="shared" si="0"/>
        <v/>
      </c>
      <c r="E54" s="71"/>
      <c r="F54" s="21" t="str">
        <f>IFERROR((_xlfn.XLOOKUP(E54,'Drop Downs'!$I$23:$I$24,'Drop Downs'!$J$23:$J$24)),"")</f>
        <v/>
      </c>
      <c r="G54" s="21" t="str">
        <f t="shared" si="1"/>
        <v/>
      </c>
    </row>
    <row r="55" spans="1:7">
      <c r="A55" s="16"/>
      <c r="B55" s="71"/>
      <c r="C55" s="21" t="str">
        <f>IFERROR((_xlfn.XLOOKUP(B55,'Drop Downs'!$A$18:$A$35,'Drop Downs'!$B$18:$B$35)),"")</f>
        <v/>
      </c>
      <c r="D55" s="72" t="str">
        <f t="shared" si="0"/>
        <v/>
      </c>
      <c r="E55" s="71"/>
      <c r="F55" s="21" t="str">
        <f>IFERROR((_xlfn.XLOOKUP(E55,'Drop Downs'!$I$23:$I$24,'Drop Downs'!$J$23:$J$24)),"")</f>
        <v/>
      </c>
      <c r="G55" s="21" t="str">
        <f t="shared" si="1"/>
        <v/>
      </c>
    </row>
    <row r="56" spans="1:7">
      <c r="A56" s="16"/>
      <c r="B56" s="71"/>
      <c r="C56" s="21" t="str">
        <f>IFERROR((_xlfn.XLOOKUP(B56,'Drop Downs'!$A$18:$A$35,'Drop Downs'!$B$18:$B$35)),"")</f>
        <v/>
      </c>
      <c r="D56" s="72" t="str">
        <f t="shared" si="0"/>
        <v/>
      </c>
      <c r="E56" s="71"/>
      <c r="F56" s="21" t="str">
        <f>IFERROR((_xlfn.XLOOKUP(E56,'Drop Downs'!$I$23:$I$24,'Drop Downs'!$J$23:$J$24)),"")</f>
        <v/>
      </c>
      <c r="G56" s="21" t="str">
        <f t="shared" si="1"/>
        <v/>
      </c>
    </row>
    <row r="57" spans="1:7">
      <c r="A57" s="16"/>
      <c r="B57" s="71"/>
      <c r="C57" s="21" t="str">
        <f>IFERROR((_xlfn.XLOOKUP(B57,'Drop Downs'!$A$18:$A$35,'Drop Downs'!$B$18:$B$35)),"")</f>
        <v/>
      </c>
      <c r="D57" s="72" t="str">
        <f t="shared" si="0"/>
        <v/>
      </c>
      <c r="E57" s="71"/>
      <c r="F57" s="21" t="str">
        <f>IFERROR((_xlfn.XLOOKUP(E57,'Drop Downs'!$I$23:$I$24,'Drop Downs'!$J$23:$J$24)),"")</f>
        <v/>
      </c>
      <c r="G57" s="21" t="str">
        <f t="shared" si="1"/>
        <v/>
      </c>
    </row>
    <row r="58" spans="1:7">
      <c r="A58" s="16"/>
      <c r="B58" s="71"/>
      <c r="C58" s="21" t="str">
        <f>IFERROR((_xlfn.XLOOKUP(B58,'Drop Downs'!$A$18:$A$35,'Drop Downs'!$B$18:$B$35)),"")</f>
        <v/>
      </c>
      <c r="D58" s="72" t="str">
        <f t="shared" si="0"/>
        <v/>
      </c>
      <c r="E58" s="71"/>
      <c r="F58" s="21" t="str">
        <f>IFERROR((_xlfn.XLOOKUP(E58,'Drop Downs'!$I$23:$I$24,'Drop Downs'!$J$23:$J$24)),"")</f>
        <v/>
      </c>
      <c r="G58" s="21" t="str">
        <f t="shared" si="1"/>
        <v/>
      </c>
    </row>
    <row r="59" spans="1:7">
      <c r="A59" s="16"/>
      <c r="B59" s="71"/>
      <c r="C59" s="21" t="str">
        <f>IFERROR((_xlfn.XLOOKUP(B59,'Drop Downs'!$A$18:$A$35,'Drop Downs'!$B$18:$B$35)),"")</f>
        <v/>
      </c>
      <c r="D59" s="72" t="str">
        <f t="shared" si="0"/>
        <v/>
      </c>
      <c r="E59" s="71"/>
      <c r="F59" s="21" t="str">
        <f>IFERROR((_xlfn.XLOOKUP(E59,'Drop Downs'!$I$23:$I$24,'Drop Downs'!$J$23:$J$24)),"")</f>
        <v/>
      </c>
      <c r="G59" s="21" t="str">
        <f t="shared" si="1"/>
        <v/>
      </c>
    </row>
    <row r="60" spans="1:7">
      <c r="A60" s="16"/>
      <c r="B60" s="71"/>
      <c r="C60" s="21" t="str">
        <f>IFERROR((_xlfn.XLOOKUP(B60,'Drop Downs'!$A$18:$A$35,'Drop Downs'!$B$18:$B$35)),"")</f>
        <v/>
      </c>
      <c r="D60" s="72" t="str">
        <f t="shared" si="0"/>
        <v/>
      </c>
      <c r="E60" s="71"/>
      <c r="F60" s="21" t="str">
        <f>IFERROR((_xlfn.XLOOKUP(E60,'Drop Downs'!$I$23:$I$24,'Drop Downs'!$J$23:$J$24)),"")</f>
        <v/>
      </c>
      <c r="G60" s="21" t="str">
        <f t="shared" si="1"/>
        <v/>
      </c>
    </row>
    <row r="61" spans="1:7">
      <c r="A61" s="16"/>
      <c r="B61" s="71"/>
      <c r="C61" s="21" t="str">
        <f>IFERROR((_xlfn.XLOOKUP(B61,'Drop Downs'!$A$18:$A$35,'Drop Downs'!$B$18:$B$35)),"")</f>
        <v/>
      </c>
      <c r="D61" s="72" t="str">
        <f t="shared" si="0"/>
        <v/>
      </c>
      <c r="E61" s="71"/>
      <c r="F61" s="21" t="str">
        <f>IFERROR((_xlfn.XLOOKUP(E61,'Drop Downs'!$I$23:$I$24,'Drop Downs'!$J$23:$J$24)),"")</f>
        <v/>
      </c>
      <c r="G61" s="21" t="str">
        <f t="shared" si="1"/>
        <v/>
      </c>
    </row>
    <row r="62" spans="1:7">
      <c r="A62" s="16"/>
      <c r="B62" s="71"/>
      <c r="C62" s="21" t="str">
        <f>IFERROR((_xlfn.XLOOKUP(B62,'Drop Downs'!$A$18:$A$35,'Drop Downs'!$B$18:$B$35)),"")</f>
        <v/>
      </c>
      <c r="D62" s="72" t="str">
        <f t="shared" si="0"/>
        <v/>
      </c>
      <c r="E62" s="71"/>
      <c r="F62" s="21" t="str">
        <f>IFERROR((_xlfn.XLOOKUP(E62,'Drop Downs'!$I$23:$I$24,'Drop Downs'!$J$23:$J$24)),"")</f>
        <v/>
      </c>
      <c r="G62" s="21" t="str">
        <f t="shared" si="1"/>
        <v/>
      </c>
    </row>
    <row r="63" spans="1:7">
      <c r="A63" s="16"/>
      <c r="B63" s="71"/>
      <c r="C63" s="21" t="str">
        <f>IFERROR((_xlfn.XLOOKUP(B63,'Drop Downs'!$A$18:$A$35,'Drop Downs'!$B$18:$B$35)),"")</f>
        <v/>
      </c>
      <c r="D63" s="72" t="str">
        <f t="shared" si="0"/>
        <v/>
      </c>
      <c r="E63" s="71"/>
      <c r="F63" s="21" t="str">
        <f>IFERROR((_xlfn.XLOOKUP(E63,'Drop Downs'!$I$23:$I$24,'Drop Downs'!$J$23:$J$24)),"")</f>
        <v/>
      </c>
      <c r="G63" s="21" t="str">
        <f t="shared" si="1"/>
        <v/>
      </c>
    </row>
    <row r="64" spans="1:7">
      <c r="A64" s="16"/>
      <c r="B64" s="71"/>
      <c r="C64" s="21" t="str">
        <f>IFERROR((_xlfn.XLOOKUP(B64,'Drop Downs'!$A$18:$A$35,'Drop Downs'!$B$18:$B$35)),"")</f>
        <v/>
      </c>
      <c r="D64" s="72" t="str">
        <f t="shared" si="0"/>
        <v/>
      </c>
      <c r="E64" s="71"/>
      <c r="F64" s="21" t="str">
        <f>IFERROR((_xlfn.XLOOKUP(E64,'Drop Downs'!$I$23:$I$24,'Drop Downs'!$J$23:$J$24)),"")</f>
        <v/>
      </c>
      <c r="G64" s="21" t="str">
        <f t="shared" si="1"/>
        <v/>
      </c>
    </row>
    <row r="65" spans="1:7">
      <c r="A65" s="16"/>
      <c r="B65" s="71"/>
      <c r="C65" s="21" t="str">
        <f>IFERROR((_xlfn.XLOOKUP(B65,'Drop Downs'!$A$18:$A$35,'Drop Downs'!$B$18:$B$35)),"")</f>
        <v/>
      </c>
      <c r="D65" s="72" t="str">
        <f t="shared" si="0"/>
        <v/>
      </c>
      <c r="E65" s="71"/>
      <c r="F65" s="21" t="str">
        <f>IFERROR((_xlfn.XLOOKUP(E65,'Drop Downs'!$I$23:$I$24,'Drop Downs'!$J$23:$J$24)),"")</f>
        <v/>
      </c>
      <c r="G65" s="21" t="str">
        <f t="shared" si="1"/>
        <v/>
      </c>
    </row>
    <row r="66" spans="1:7">
      <c r="A66" s="16"/>
      <c r="B66" s="71"/>
      <c r="C66" s="21" t="str">
        <f>IFERROR((_xlfn.XLOOKUP(B66,'Drop Downs'!$A$18:$A$35,'Drop Downs'!$B$18:$B$35)),"")</f>
        <v/>
      </c>
      <c r="D66" s="72" t="str">
        <f t="shared" si="0"/>
        <v/>
      </c>
      <c r="E66" s="71"/>
      <c r="F66" s="21" t="str">
        <f>IFERROR((_xlfn.XLOOKUP(E66,'Drop Downs'!$I$23:$I$24,'Drop Downs'!$J$23:$J$24)),"")</f>
        <v/>
      </c>
      <c r="G66" s="21" t="str">
        <f t="shared" si="1"/>
        <v/>
      </c>
    </row>
    <row r="67" spans="1:7">
      <c r="A67" s="16"/>
      <c r="B67" s="71"/>
      <c r="C67" s="21" t="str">
        <f>IFERROR((_xlfn.XLOOKUP(B67,'Drop Downs'!$A$18:$A$35,'Drop Downs'!$B$18:$B$35)),"")</f>
        <v/>
      </c>
      <c r="D67" s="72" t="str">
        <f t="shared" si="0"/>
        <v/>
      </c>
      <c r="E67" s="71"/>
      <c r="F67" s="21" t="str">
        <f>IFERROR((_xlfn.XLOOKUP(E67,'Drop Downs'!$I$23:$I$24,'Drop Downs'!$J$23:$J$24)),"")</f>
        <v/>
      </c>
      <c r="G67" s="21" t="str">
        <f t="shared" si="1"/>
        <v/>
      </c>
    </row>
    <row r="68" spans="1:7">
      <c r="A68" s="16"/>
      <c r="B68" s="71"/>
      <c r="C68" s="21" t="str">
        <f>IFERROR((_xlfn.XLOOKUP(B68,'Drop Downs'!$A$18:$A$35,'Drop Downs'!$B$18:$B$35)),"")</f>
        <v/>
      </c>
      <c r="D68" s="72" t="str">
        <f t="shared" si="0"/>
        <v/>
      </c>
      <c r="E68" s="71"/>
      <c r="F68" s="21" t="str">
        <f>IFERROR((_xlfn.XLOOKUP(E68,'Drop Downs'!$I$23:$I$24,'Drop Downs'!$J$23:$J$24)),"")</f>
        <v/>
      </c>
      <c r="G68" s="21" t="str">
        <f t="shared" si="1"/>
        <v/>
      </c>
    </row>
    <row r="69" spans="1:7">
      <c r="A69" s="16"/>
      <c r="B69" s="71"/>
      <c r="C69" s="21" t="str">
        <f>IFERROR((_xlfn.XLOOKUP(B69,'Drop Downs'!$A$18:$A$35,'Drop Downs'!$B$18:$B$35)),"")</f>
        <v/>
      </c>
      <c r="D69" s="72" t="str">
        <f t="shared" si="0"/>
        <v/>
      </c>
      <c r="E69" s="71"/>
      <c r="F69" s="21" t="str">
        <f>IFERROR((_xlfn.XLOOKUP(E69,'Drop Downs'!$I$23:$I$24,'Drop Downs'!$J$23:$J$24)),"")</f>
        <v/>
      </c>
      <c r="G69" s="21" t="str">
        <f t="shared" si="1"/>
        <v/>
      </c>
    </row>
    <row r="70" spans="1:7">
      <c r="A70" s="16"/>
      <c r="B70" s="71"/>
      <c r="C70" s="21" t="str">
        <f>IFERROR((_xlfn.XLOOKUP(B70,'Drop Downs'!$A$18:$A$35,'Drop Downs'!$B$18:$B$35)),"")</f>
        <v/>
      </c>
      <c r="D70" s="72" t="str">
        <f t="shared" si="0"/>
        <v/>
      </c>
      <c r="E70" s="71"/>
      <c r="F70" s="21" t="str">
        <f>IFERROR((_xlfn.XLOOKUP(E70,'Drop Downs'!$I$23:$I$24,'Drop Downs'!$J$23:$J$24)),"")</f>
        <v/>
      </c>
      <c r="G70" s="21" t="str">
        <f t="shared" si="1"/>
        <v/>
      </c>
    </row>
    <row r="71" spans="1:7">
      <c r="A71" s="16"/>
      <c r="B71" s="71"/>
      <c r="C71" s="21" t="str">
        <f>IFERROR((_xlfn.XLOOKUP(B71,'Drop Downs'!$A$18:$A$35,'Drop Downs'!$B$18:$B$35)),"")</f>
        <v/>
      </c>
      <c r="D71" s="72" t="str">
        <f t="shared" si="0"/>
        <v/>
      </c>
      <c r="E71" s="71"/>
      <c r="F71" s="21" t="str">
        <f>IFERROR((_xlfn.XLOOKUP(E71,'Drop Downs'!$I$23:$I$24,'Drop Downs'!$J$23:$J$24)),"")</f>
        <v/>
      </c>
      <c r="G71" s="21" t="str">
        <f t="shared" si="1"/>
        <v/>
      </c>
    </row>
    <row r="72" spans="1:7">
      <c r="A72" s="16"/>
      <c r="B72" s="71"/>
      <c r="C72" s="21" t="str">
        <f>IFERROR((_xlfn.XLOOKUP(B72,'Drop Downs'!$A$18:$A$35,'Drop Downs'!$B$18:$B$35)),"")</f>
        <v/>
      </c>
      <c r="D72" s="72" t="str">
        <f t="shared" si="0"/>
        <v/>
      </c>
      <c r="E72" s="71"/>
      <c r="F72" s="21" t="str">
        <f>IFERROR((_xlfn.XLOOKUP(E72,'Drop Downs'!$I$23:$I$24,'Drop Downs'!$J$23:$J$24)),"")</f>
        <v/>
      </c>
      <c r="G72" s="21" t="str">
        <f t="shared" si="1"/>
        <v/>
      </c>
    </row>
    <row r="73" spans="1:7">
      <c r="A73" s="16"/>
      <c r="B73" s="71"/>
      <c r="C73" s="21" t="str">
        <f>IFERROR((_xlfn.XLOOKUP(B73,'Drop Downs'!$A$18:$A$35,'Drop Downs'!$B$18:$B$35)),"")</f>
        <v/>
      </c>
      <c r="D73" s="72" t="str">
        <f t="shared" si="0"/>
        <v/>
      </c>
      <c r="E73" s="71"/>
      <c r="F73" s="21" t="str">
        <f>IFERROR((_xlfn.XLOOKUP(E73,'Drop Downs'!$I$23:$I$24,'Drop Downs'!$J$23:$J$24)),"")</f>
        <v/>
      </c>
      <c r="G73" s="21" t="str">
        <f t="shared" si="1"/>
        <v/>
      </c>
    </row>
    <row r="74" spans="1:7">
      <c r="A74" s="16"/>
      <c r="B74" s="71"/>
      <c r="C74" s="21" t="str">
        <f>IFERROR((_xlfn.XLOOKUP(B74,'Drop Downs'!$A$18:$A$35,'Drop Downs'!$B$18:$B$35)),"")</f>
        <v/>
      </c>
      <c r="D74" s="72" t="str">
        <f t="shared" si="0"/>
        <v/>
      </c>
      <c r="E74" s="71"/>
      <c r="F74" s="21" t="str">
        <f>IFERROR((_xlfn.XLOOKUP(E74,'Drop Downs'!$I$23:$I$24,'Drop Downs'!$J$23:$J$24)),"")</f>
        <v/>
      </c>
      <c r="G74" s="21" t="str">
        <f t="shared" si="1"/>
        <v/>
      </c>
    </row>
    <row r="75" spans="1:7">
      <c r="A75" s="16"/>
      <c r="B75" s="71"/>
      <c r="C75" s="21" t="str">
        <f>IFERROR((_xlfn.XLOOKUP(B75,'Drop Downs'!$A$18:$A$35,'Drop Downs'!$B$18:$B$35)),"")</f>
        <v/>
      </c>
      <c r="D75" s="72" t="str">
        <f t="shared" si="0"/>
        <v/>
      </c>
      <c r="E75" s="71"/>
      <c r="F75" s="21" t="str">
        <f>IFERROR((_xlfn.XLOOKUP(E75,'Drop Downs'!$I$23:$I$24,'Drop Downs'!$J$23:$J$24)),"")</f>
        <v/>
      </c>
      <c r="G75" s="21" t="str">
        <f t="shared" si="1"/>
        <v/>
      </c>
    </row>
    <row r="76" spans="1:7">
      <c r="A76" s="16"/>
      <c r="B76" s="71"/>
      <c r="C76" s="21" t="str">
        <f>IFERROR((_xlfn.XLOOKUP(B76,'Drop Downs'!$A$18:$A$35,'Drop Downs'!$B$18:$B$35)),"")</f>
        <v/>
      </c>
      <c r="D76" s="72" t="str">
        <f t="shared" si="0"/>
        <v/>
      </c>
      <c r="E76" s="71"/>
      <c r="F76" s="21" t="str">
        <f>IFERROR((_xlfn.XLOOKUP(E76,'Drop Downs'!$I$23:$I$24,'Drop Downs'!$J$23:$J$24)),"")</f>
        <v/>
      </c>
      <c r="G76" s="21" t="str">
        <f t="shared" si="1"/>
        <v/>
      </c>
    </row>
    <row r="77" spans="1:7">
      <c r="A77" s="16"/>
      <c r="B77" s="71"/>
      <c r="C77" s="21" t="str">
        <f>IFERROR((_xlfn.XLOOKUP(B77,'Drop Downs'!$A$18:$A$35,'Drop Downs'!$B$18:$B$35)),"")</f>
        <v/>
      </c>
      <c r="D77" s="72" t="str">
        <f t="shared" si="0"/>
        <v/>
      </c>
      <c r="E77" s="71"/>
      <c r="F77" s="21" t="str">
        <f>IFERROR((_xlfn.XLOOKUP(E77,'Drop Downs'!$I$23:$I$24,'Drop Downs'!$J$23:$J$24)),"")</f>
        <v/>
      </c>
      <c r="G77" s="21" t="str">
        <f t="shared" si="1"/>
        <v/>
      </c>
    </row>
    <row r="78" spans="1:7">
      <c r="A78" s="16"/>
      <c r="B78" s="71"/>
      <c r="C78" s="21" t="str">
        <f>IFERROR((_xlfn.XLOOKUP(B78,'Drop Downs'!$A$18:$A$35,'Drop Downs'!$B$18:$B$35)),"")</f>
        <v/>
      </c>
      <c r="D78" s="72" t="str">
        <f t="shared" si="0"/>
        <v/>
      </c>
      <c r="E78" s="71"/>
      <c r="F78" s="21" t="str">
        <f>IFERROR((_xlfn.XLOOKUP(E78,'Drop Downs'!$I$23:$I$24,'Drop Downs'!$J$23:$J$24)),"")</f>
        <v/>
      </c>
      <c r="G78" s="21" t="str">
        <f t="shared" si="1"/>
        <v/>
      </c>
    </row>
    <row r="79" spans="1:7">
      <c r="A79" s="16"/>
      <c r="B79" s="71"/>
      <c r="C79" s="21" t="str">
        <f>IFERROR((_xlfn.XLOOKUP(B79,'Drop Downs'!$A$18:$A$35,'Drop Downs'!$B$18:$B$35)),"")</f>
        <v/>
      </c>
      <c r="D79" s="72" t="str">
        <f t="shared" si="0"/>
        <v/>
      </c>
      <c r="E79" s="71"/>
      <c r="F79" s="21" t="str">
        <f>IFERROR((_xlfn.XLOOKUP(E79,'Drop Downs'!$I$23:$I$24,'Drop Downs'!$J$23:$J$24)),"")</f>
        <v/>
      </c>
      <c r="G79" s="21" t="str">
        <f t="shared" si="1"/>
        <v/>
      </c>
    </row>
    <row r="80" spans="1:7">
      <c r="A80" s="16"/>
      <c r="B80" s="71"/>
      <c r="C80" s="21" t="str">
        <f>IFERROR((_xlfn.XLOOKUP(B80,'Drop Downs'!$A$18:$A$35,'Drop Downs'!$B$18:$B$35)),"")</f>
        <v/>
      </c>
      <c r="D80" s="72" t="str">
        <f t="shared" si="0"/>
        <v/>
      </c>
      <c r="E80" s="71"/>
      <c r="F80" s="21" t="str">
        <f>IFERROR((_xlfn.XLOOKUP(E80,'Drop Downs'!$I$23:$I$24,'Drop Downs'!$J$23:$J$24)),"")</f>
        <v/>
      </c>
      <c r="G80" s="21" t="str">
        <f t="shared" si="1"/>
        <v/>
      </c>
    </row>
    <row r="81" spans="1:7">
      <c r="A81" s="16"/>
      <c r="B81" s="71"/>
      <c r="C81" s="21" t="str">
        <f>IFERROR((_xlfn.XLOOKUP(B81,'Drop Downs'!$A$18:$A$35,'Drop Downs'!$B$18:$B$35)),"")</f>
        <v/>
      </c>
      <c r="D81" s="72" t="str">
        <f t="shared" si="0"/>
        <v/>
      </c>
      <c r="E81" s="71"/>
      <c r="F81" s="21" t="str">
        <f>IFERROR((_xlfn.XLOOKUP(E81,'Drop Downs'!$I$23:$I$24,'Drop Downs'!$J$23:$J$24)),"")</f>
        <v/>
      </c>
      <c r="G81" s="21" t="str">
        <f t="shared" si="1"/>
        <v/>
      </c>
    </row>
    <row r="82" spans="1:7">
      <c r="A82" s="16"/>
      <c r="B82" s="71"/>
      <c r="C82" s="21" t="str">
        <f>IFERROR((_xlfn.XLOOKUP(B82,'Drop Downs'!$A$18:$A$35,'Drop Downs'!$B$18:$B$35)),"")</f>
        <v/>
      </c>
      <c r="D82" s="72" t="str">
        <f t="shared" si="0"/>
        <v/>
      </c>
      <c r="E82" s="71"/>
      <c r="F82" s="21" t="str">
        <f>IFERROR((_xlfn.XLOOKUP(E82,'Drop Downs'!$I$23:$I$24,'Drop Downs'!$J$23:$J$24)),"")</f>
        <v/>
      </c>
      <c r="G82" s="21" t="str">
        <f t="shared" si="1"/>
        <v/>
      </c>
    </row>
    <row r="83" spans="1:7">
      <c r="A83" s="16"/>
      <c r="B83" s="71"/>
      <c r="C83" s="21" t="str">
        <f>IFERROR((_xlfn.XLOOKUP(B83,'Drop Downs'!$A$18:$A$35,'Drop Downs'!$B$18:$B$35)),"")</f>
        <v/>
      </c>
      <c r="D83" s="72" t="str">
        <f t="shared" si="0"/>
        <v/>
      </c>
      <c r="E83" s="71"/>
      <c r="F83" s="21" t="str">
        <f>IFERROR((_xlfn.XLOOKUP(E83,'Drop Downs'!$I$23:$I$24,'Drop Downs'!$J$23:$J$24)),"")</f>
        <v/>
      </c>
      <c r="G83" s="21" t="str">
        <f t="shared" si="1"/>
        <v/>
      </c>
    </row>
    <row r="84" spans="1:7">
      <c r="A84" s="16"/>
      <c r="B84" s="71"/>
      <c r="C84" s="21" t="str">
        <f>IFERROR((_xlfn.XLOOKUP(B84,'Drop Downs'!$A$18:$A$35,'Drop Downs'!$B$18:$B$35)),"")</f>
        <v/>
      </c>
      <c r="D84" s="72" t="str">
        <f t="shared" ref="D84:D97" si="2">IF(C84="","",EDATE(B84,6))</f>
        <v/>
      </c>
      <c r="E84" s="71"/>
      <c r="F84" s="21" t="str">
        <f>IFERROR((_xlfn.XLOOKUP(E84,'Drop Downs'!$I$23:$I$24,'Drop Downs'!$J$23:$J$24)),"")</f>
        <v/>
      </c>
      <c r="G84" s="21" t="str">
        <f t="shared" ref="G84:G97" si="3">IFERROR((C84+F84),"")</f>
        <v/>
      </c>
    </row>
    <row r="85" spans="1:7">
      <c r="A85" s="16"/>
      <c r="B85" s="71"/>
      <c r="C85" s="21" t="str">
        <f>IFERROR((_xlfn.XLOOKUP(B85,'Drop Downs'!$A$18:$A$35,'Drop Downs'!$B$18:$B$35)),"")</f>
        <v/>
      </c>
      <c r="D85" s="72" t="str">
        <f t="shared" si="2"/>
        <v/>
      </c>
      <c r="E85" s="71"/>
      <c r="F85" s="21" t="str">
        <f>IFERROR((_xlfn.XLOOKUP(E85,'Drop Downs'!$I$23:$I$24,'Drop Downs'!$J$23:$J$24)),"")</f>
        <v/>
      </c>
      <c r="G85" s="21" t="str">
        <f t="shared" si="3"/>
        <v/>
      </c>
    </row>
    <row r="86" spans="1:7">
      <c r="A86" s="16"/>
      <c r="B86" s="71"/>
      <c r="C86" s="21" t="str">
        <f>IFERROR((_xlfn.XLOOKUP(B86,'Drop Downs'!$A$18:$A$35,'Drop Downs'!$B$18:$B$35)),"")</f>
        <v/>
      </c>
      <c r="D86" s="72" t="str">
        <f t="shared" si="2"/>
        <v/>
      </c>
      <c r="E86" s="71"/>
      <c r="F86" s="21" t="str">
        <f>IFERROR((_xlfn.XLOOKUP(E86,'Drop Downs'!$I$23:$I$24,'Drop Downs'!$J$23:$J$24)),"")</f>
        <v/>
      </c>
      <c r="G86" s="21" t="str">
        <f t="shared" si="3"/>
        <v/>
      </c>
    </row>
    <row r="87" spans="1:7">
      <c r="A87" s="16"/>
      <c r="B87" s="71"/>
      <c r="C87" s="21" t="str">
        <f>IFERROR((_xlfn.XLOOKUP(B87,'Drop Downs'!$A$18:$A$35,'Drop Downs'!$B$18:$B$35)),"")</f>
        <v/>
      </c>
      <c r="D87" s="72" t="str">
        <f t="shared" si="2"/>
        <v/>
      </c>
      <c r="E87" s="71"/>
      <c r="F87" s="21" t="str">
        <f>IFERROR((_xlfn.XLOOKUP(E87,'Drop Downs'!$I$23:$I$24,'Drop Downs'!$J$23:$J$24)),"")</f>
        <v/>
      </c>
      <c r="G87" s="21" t="str">
        <f t="shared" si="3"/>
        <v/>
      </c>
    </row>
    <row r="88" spans="1:7">
      <c r="A88" s="16"/>
      <c r="B88" s="71"/>
      <c r="C88" s="21" t="str">
        <f>IFERROR((_xlfn.XLOOKUP(B88,'Drop Downs'!$A$18:$A$35,'Drop Downs'!$B$18:$B$35)),"")</f>
        <v/>
      </c>
      <c r="D88" s="72" t="str">
        <f t="shared" si="2"/>
        <v/>
      </c>
      <c r="E88" s="71"/>
      <c r="F88" s="21" t="str">
        <f>IFERROR((_xlfn.XLOOKUP(E88,'Drop Downs'!$I$23:$I$24,'Drop Downs'!$J$23:$J$24)),"")</f>
        <v/>
      </c>
      <c r="G88" s="21" t="str">
        <f t="shared" si="3"/>
        <v/>
      </c>
    </row>
    <row r="89" spans="1:7">
      <c r="A89" s="16"/>
      <c r="B89" s="71"/>
      <c r="C89" s="21" t="str">
        <f>IFERROR((_xlfn.XLOOKUP(B89,'Drop Downs'!$A$18:$A$35,'Drop Downs'!$B$18:$B$35)),"")</f>
        <v/>
      </c>
      <c r="D89" s="72" t="str">
        <f t="shared" si="2"/>
        <v/>
      </c>
      <c r="E89" s="71"/>
      <c r="F89" s="21" t="str">
        <f>IFERROR((_xlfn.XLOOKUP(E89,'Drop Downs'!$I$23:$I$24,'Drop Downs'!$J$23:$J$24)),"")</f>
        <v/>
      </c>
      <c r="G89" s="21" t="str">
        <f t="shared" si="3"/>
        <v/>
      </c>
    </row>
    <row r="90" spans="1:7">
      <c r="A90" s="16"/>
      <c r="B90" s="71"/>
      <c r="C90" s="21" t="str">
        <f>IFERROR((_xlfn.XLOOKUP(B90,'Drop Downs'!$A$18:$A$35,'Drop Downs'!$B$18:$B$35)),"")</f>
        <v/>
      </c>
      <c r="D90" s="72" t="str">
        <f t="shared" si="2"/>
        <v/>
      </c>
      <c r="E90" s="71"/>
      <c r="F90" s="21" t="str">
        <f>IFERROR((_xlfn.XLOOKUP(E90,'Drop Downs'!$I$23:$I$24,'Drop Downs'!$J$23:$J$24)),"")</f>
        <v/>
      </c>
      <c r="G90" s="21" t="str">
        <f t="shared" si="3"/>
        <v/>
      </c>
    </row>
    <row r="91" spans="1:7">
      <c r="A91" s="16"/>
      <c r="B91" s="71"/>
      <c r="C91" s="21" t="str">
        <f>IFERROR((_xlfn.XLOOKUP(B91,'Drop Downs'!$A$18:$A$35,'Drop Downs'!$B$18:$B$35)),"")</f>
        <v/>
      </c>
      <c r="D91" s="72" t="str">
        <f t="shared" si="2"/>
        <v/>
      </c>
      <c r="E91" s="71"/>
      <c r="F91" s="21" t="str">
        <f>IFERROR((_xlfn.XLOOKUP(E91,'Drop Downs'!$I$23:$I$24,'Drop Downs'!$J$23:$J$24)),"")</f>
        <v/>
      </c>
      <c r="G91" s="21" t="str">
        <f t="shared" si="3"/>
        <v/>
      </c>
    </row>
    <row r="92" spans="1:7">
      <c r="A92" s="16"/>
      <c r="B92" s="71"/>
      <c r="C92" s="21" t="str">
        <f>IFERROR((_xlfn.XLOOKUP(B92,'Drop Downs'!$A$18:$A$35,'Drop Downs'!$B$18:$B$35)),"")</f>
        <v/>
      </c>
      <c r="D92" s="72" t="str">
        <f t="shared" si="2"/>
        <v/>
      </c>
      <c r="E92" s="71"/>
      <c r="F92" s="21" t="str">
        <f>IFERROR((_xlfn.XLOOKUP(E92,'Drop Downs'!$I$23:$I$24,'Drop Downs'!$J$23:$J$24)),"")</f>
        <v/>
      </c>
      <c r="G92" s="21" t="str">
        <f t="shared" si="3"/>
        <v/>
      </c>
    </row>
    <row r="93" spans="1:7">
      <c r="A93" s="16"/>
      <c r="B93" s="71"/>
      <c r="C93" s="21" t="str">
        <f>IFERROR((_xlfn.XLOOKUP(B93,'Drop Downs'!$A$18:$A$35,'Drop Downs'!$B$18:$B$35)),"")</f>
        <v/>
      </c>
      <c r="D93" s="72" t="str">
        <f t="shared" si="2"/>
        <v/>
      </c>
      <c r="E93" s="71"/>
      <c r="F93" s="21" t="str">
        <f>IFERROR((_xlfn.XLOOKUP(E93,'Drop Downs'!$I$23:$I$24,'Drop Downs'!$J$23:$J$24)),"")</f>
        <v/>
      </c>
      <c r="G93" s="21" t="str">
        <f t="shared" si="3"/>
        <v/>
      </c>
    </row>
    <row r="94" spans="1:7">
      <c r="A94" s="16"/>
      <c r="B94" s="71"/>
      <c r="C94" s="21" t="str">
        <f>IFERROR((_xlfn.XLOOKUP(B94,'Drop Downs'!$A$18:$A$35,'Drop Downs'!$B$18:$B$35)),"")</f>
        <v/>
      </c>
      <c r="D94" s="72" t="str">
        <f t="shared" si="2"/>
        <v/>
      </c>
      <c r="E94" s="71"/>
      <c r="F94" s="21" t="str">
        <f>IFERROR((_xlfn.XLOOKUP(E94,'Drop Downs'!$I$23:$I$24,'Drop Downs'!$J$23:$J$24)),"")</f>
        <v/>
      </c>
      <c r="G94" s="21" t="str">
        <f t="shared" si="3"/>
        <v/>
      </c>
    </row>
    <row r="95" spans="1:7">
      <c r="A95" s="16"/>
      <c r="B95" s="71"/>
      <c r="C95" s="21" t="str">
        <f>IFERROR((_xlfn.XLOOKUP(B95,'Drop Downs'!$A$18:$A$35,'Drop Downs'!$B$18:$B$35)),"")</f>
        <v/>
      </c>
      <c r="D95" s="72" t="str">
        <f t="shared" si="2"/>
        <v/>
      </c>
      <c r="E95" s="71"/>
      <c r="F95" s="21" t="str">
        <f>IFERROR((_xlfn.XLOOKUP(E95,'Drop Downs'!$I$23:$I$24,'Drop Downs'!$J$23:$J$24)),"")</f>
        <v/>
      </c>
      <c r="G95" s="21" t="str">
        <f t="shared" si="3"/>
        <v/>
      </c>
    </row>
    <row r="96" spans="1:7">
      <c r="A96" s="16"/>
      <c r="B96" s="71"/>
      <c r="C96" s="21" t="str">
        <f>IFERROR((_xlfn.XLOOKUP(B96,'Drop Downs'!$A$18:$A$35,'Drop Downs'!$B$18:$B$35)),"")</f>
        <v/>
      </c>
      <c r="D96" s="72" t="str">
        <f t="shared" si="2"/>
        <v/>
      </c>
      <c r="E96" s="71"/>
      <c r="F96" s="21" t="str">
        <f>IFERROR((_xlfn.XLOOKUP(E96,'Drop Downs'!$I$23:$I$24,'Drop Downs'!$J$23:$J$24)),"")</f>
        <v/>
      </c>
      <c r="G96" s="21" t="str">
        <f t="shared" si="3"/>
        <v/>
      </c>
    </row>
    <row r="97" spans="1:7">
      <c r="A97" s="22" t="s">
        <v>65</v>
      </c>
      <c r="B97" s="72"/>
      <c r="C97" s="21" t="str">
        <f>IFERROR((_xlfn.XLOOKUP(B97,'Drop Downs'!$A$18:$A$35,'Drop Downs'!$B$18:$B$35)),"")</f>
        <v/>
      </c>
      <c r="D97" s="72" t="str">
        <f t="shared" si="2"/>
        <v/>
      </c>
      <c r="E97" s="72"/>
      <c r="F97" s="21" t="str">
        <f>IFERROR((_xlfn.XLOOKUP(E97,'Drop Downs'!$I$23:$I$24,'Drop Downs'!$J$23:$J$24)),"")</f>
        <v/>
      </c>
      <c r="G97" s="21" t="str">
        <f t="shared" si="3"/>
        <v/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914C08F-8DFF-45F8-9244-2181058E273D}">
          <x14:formula1>
            <xm:f>'Drop Downs'!$I$23:$I$24</xm:f>
          </x14:formula1>
          <xm:sqref>E19:E97</xm:sqref>
        </x14:dataValidation>
        <x14:dataValidation type="list" allowBlank="1" showInputMessage="1" showErrorMessage="1" xr:uid="{27946189-E581-4929-9A00-27ABE34EA81D}">
          <x14:formula1>
            <xm:f>'Drop Downs'!$A$24:$A$35</xm:f>
          </x14:formula1>
          <xm:sqref>B97</xm:sqref>
        </x14:dataValidation>
        <x14:dataValidation type="list" allowBlank="1" showInputMessage="1" showErrorMessage="1" xr:uid="{4D65F1DE-30F0-435E-9B2A-BE33BABFFE00}">
          <x14:formula1>
            <xm:f>'Drop Downs'!$A$18:$A$35</xm:f>
          </x14:formula1>
          <xm:sqref>B19:B96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1953A-1A76-452D-A84C-E0C2F0D01D58}">
  <dimension ref="A6:J35"/>
  <sheetViews>
    <sheetView workbookViewId="0">
      <selection activeCell="B18" sqref="B18"/>
    </sheetView>
  </sheetViews>
  <sheetFormatPr defaultColWidth="8.85546875" defaultRowHeight="14.45"/>
  <cols>
    <col min="1" max="1" width="19.7109375" style="4" customWidth="1"/>
    <col min="2" max="2" width="8.85546875" style="4"/>
    <col min="3" max="3" width="13" style="4" bestFit="1" customWidth="1"/>
    <col min="4" max="8" width="8.85546875" style="4"/>
    <col min="9" max="9" width="61.42578125" style="4" bestFit="1" customWidth="1"/>
    <col min="10" max="10" width="12.28515625" style="4" customWidth="1"/>
    <col min="11" max="16384" width="8.85546875" style="4"/>
  </cols>
  <sheetData>
    <row r="6" spans="1:10" ht="15.6">
      <c r="A6" s="6" t="s">
        <v>82</v>
      </c>
      <c r="I6" s="63"/>
    </row>
    <row r="7" spans="1:10" ht="15.6">
      <c r="A7" s="4" t="s">
        <v>83</v>
      </c>
      <c r="I7" s="63"/>
    </row>
    <row r="8" spans="1:10" ht="15.6">
      <c r="A8" s="4" t="s">
        <v>84</v>
      </c>
      <c r="I8" s="63"/>
    </row>
    <row r="9" spans="1:10" ht="15.6">
      <c r="I9" s="64"/>
    </row>
    <row r="10" spans="1:10">
      <c r="I10" s="65"/>
    </row>
    <row r="11" spans="1:10" ht="15.6">
      <c r="I11" s="64"/>
    </row>
    <row r="12" spans="1:10">
      <c r="A12" s="6" t="s">
        <v>57</v>
      </c>
    </row>
    <row r="13" spans="1:10">
      <c r="A13" s="4" t="s">
        <v>85</v>
      </c>
    </row>
    <row r="14" spans="1:10">
      <c r="A14" s="4" t="s">
        <v>86</v>
      </c>
      <c r="I14" s="6" t="s">
        <v>87</v>
      </c>
      <c r="J14" s="67" t="s">
        <v>88</v>
      </c>
    </row>
    <row r="15" spans="1:10">
      <c r="I15" s="4" t="s">
        <v>89</v>
      </c>
      <c r="J15" s="66">
        <v>31.5</v>
      </c>
    </row>
    <row r="16" spans="1:10">
      <c r="I16" s="4" t="s">
        <v>90</v>
      </c>
      <c r="J16" s="66">
        <v>52.5</v>
      </c>
    </row>
    <row r="17" spans="1:10">
      <c r="A17" s="6" t="s">
        <v>28</v>
      </c>
      <c r="B17" s="6" t="s">
        <v>77</v>
      </c>
      <c r="I17" s="4" t="s">
        <v>91</v>
      </c>
      <c r="J17" s="66">
        <v>105</v>
      </c>
    </row>
    <row r="18" spans="1:10">
      <c r="A18" s="70">
        <v>45108</v>
      </c>
      <c r="B18" s="4">
        <v>0</v>
      </c>
      <c r="C18" s="69"/>
      <c r="D18" s="69"/>
      <c r="I18" s="4" t="s">
        <v>92</v>
      </c>
      <c r="J18" s="66">
        <v>210</v>
      </c>
    </row>
    <row r="19" spans="1:10">
      <c r="A19" s="70">
        <v>45139</v>
      </c>
      <c r="B19" s="4">
        <v>0</v>
      </c>
      <c r="I19" s="4" t="s">
        <v>93</v>
      </c>
      <c r="J19" s="66">
        <v>378</v>
      </c>
    </row>
    <row r="20" spans="1:10">
      <c r="A20" s="70">
        <v>45170</v>
      </c>
      <c r="B20" s="4">
        <v>0</v>
      </c>
      <c r="J20" s="66"/>
    </row>
    <row r="21" spans="1:10">
      <c r="A21" s="70">
        <v>45200</v>
      </c>
      <c r="B21" s="4">
        <v>0</v>
      </c>
      <c r="I21" s="6"/>
      <c r="J21" s="67"/>
    </row>
    <row r="22" spans="1:10">
      <c r="A22" s="70">
        <v>45231</v>
      </c>
      <c r="B22" s="4">
        <v>0</v>
      </c>
      <c r="I22" s="6" t="s">
        <v>94</v>
      </c>
      <c r="J22" s="67" t="s">
        <v>95</v>
      </c>
    </row>
    <row r="23" spans="1:10">
      <c r="A23" s="70">
        <v>45261</v>
      </c>
      <c r="B23" s="4">
        <v>0</v>
      </c>
      <c r="I23" s="4" t="s">
        <v>96</v>
      </c>
      <c r="J23" s="66">
        <v>400</v>
      </c>
    </row>
    <row r="24" spans="1:10">
      <c r="A24" s="70">
        <v>45292</v>
      </c>
      <c r="B24" s="4">
        <v>700</v>
      </c>
      <c r="I24" s="4" t="s">
        <v>97</v>
      </c>
      <c r="J24" s="66">
        <v>800</v>
      </c>
    </row>
    <row r="25" spans="1:10">
      <c r="A25" s="70">
        <v>45323</v>
      </c>
      <c r="B25" s="4">
        <v>700</v>
      </c>
      <c r="J25" s="66"/>
    </row>
    <row r="26" spans="1:10">
      <c r="A26" s="70">
        <v>45352</v>
      </c>
      <c r="B26" s="4">
        <v>700</v>
      </c>
      <c r="J26" s="66"/>
    </row>
    <row r="27" spans="1:10">
      <c r="A27" s="70">
        <v>45383</v>
      </c>
      <c r="B27" s="4">
        <v>700</v>
      </c>
    </row>
    <row r="28" spans="1:10">
      <c r="A28" s="70">
        <v>45413</v>
      </c>
      <c r="B28" s="4">
        <v>700</v>
      </c>
    </row>
    <row r="29" spans="1:10">
      <c r="A29" s="70">
        <v>45444</v>
      </c>
      <c r="B29" s="4">
        <v>700</v>
      </c>
    </row>
    <row r="30" spans="1:10">
      <c r="A30" s="70">
        <v>45474</v>
      </c>
      <c r="B30" s="4">
        <v>700</v>
      </c>
    </row>
    <row r="31" spans="1:10">
      <c r="A31" s="70">
        <v>45505</v>
      </c>
      <c r="B31" s="4">
        <v>700</v>
      </c>
    </row>
    <row r="32" spans="1:10">
      <c r="A32" s="70">
        <v>45536</v>
      </c>
      <c r="B32" s="4">
        <v>700</v>
      </c>
    </row>
    <row r="33" spans="1:2">
      <c r="A33" s="70">
        <v>45566</v>
      </c>
      <c r="B33" s="4">
        <v>700</v>
      </c>
    </row>
    <row r="34" spans="1:2">
      <c r="A34" s="70">
        <v>45597</v>
      </c>
      <c r="B34" s="4">
        <v>700</v>
      </c>
    </row>
    <row r="35" spans="1:2">
      <c r="A35" s="70">
        <v>45627</v>
      </c>
      <c r="B35" s="4">
        <v>700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6F67-5FEE-4597-95A6-997C65E89052}">
  <dimension ref="A1:M16"/>
  <sheetViews>
    <sheetView showGridLines="0" workbookViewId="0">
      <selection activeCell="B29" sqref="B29"/>
    </sheetView>
  </sheetViews>
  <sheetFormatPr defaultColWidth="8.85546875" defaultRowHeight="14.45"/>
  <cols>
    <col min="1" max="1" width="55.7109375" style="4" customWidth="1"/>
    <col min="2" max="2" width="130.7109375" style="4" customWidth="1"/>
    <col min="3" max="3" width="18.85546875" style="4" customWidth="1"/>
    <col min="4" max="16384" width="8.85546875" style="4"/>
  </cols>
  <sheetData>
    <row r="1" spans="1:13" ht="23.45">
      <c r="A1" s="12" t="s">
        <v>98</v>
      </c>
    </row>
    <row r="3" spans="1:13">
      <c r="A3" s="6" t="s">
        <v>1</v>
      </c>
      <c r="B3" s="6"/>
    </row>
    <row r="4" spans="1:13">
      <c r="A4" s="4" t="s">
        <v>99</v>
      </c>
    </row>
    <row r="6" spans="1:13" s="1" customFormat="1">
      <c r="A6" s="6" t="s">
        <v>3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4" t="s">
        <v>4</v>
      </c>
    </row>
    <row r="8" spans="1:13">
      <c r="A8" s="4" t="s">
        <v>5</v>
      </c>
    </row>
    <row r="11" spans="1:13" ht="18">
      <c r="A11" s="46" t="s">
        <v>100</v>
      </c>
      <c r="B11" s="47" t="s">
        <v>101</v>
      </c>
      <c r="C11" s="46" t="s">
        <v>102</v>
      </c>
    </row>
    <row r="12" spans="1:13">
      <c r="A12" s="49" t="s">
        <v>103</v>
      </c>
      <c r="B12" s="48" t="s">
        <v>104</v>
      </c>
      <c r="C12" s="52"/>
    </row>
    <row r="13" spans="1:13" ht="28.9">
      <c r="A13" s="49" t="s">
        <v>105</v>
      </c>
      <c r="B13" s="48" t="s">
        <v>106</v>
      </c>
      <c r="C13" s="52"/>
    </row>
    <row r="14" spans="1:13" ht="28.9">
      <c r="A14" s="49" t="s">
        <v>107</v>
      </c>
      <c r="B14" s="48" t="s">
        <v>108</v>
      </c>
      <c r="C14" s="52"/>
    </row>
    <row r="15" spans="1:13" ht="28.9">
      <c r="A15" s="49" t="s">
        <v>109</v>
      </c>
      <c r="B15" s="48" t="s">
        <v>110</v>
      </c>
      <c r="C15" s="52"/>
    </row>
    <row r="16" spans="1:13" ht="28.9">
      <c r="A16" s="49" t="s">
        <v>111</v>
      </c>
      <c r="B16" s="48" t="s">
        <v>112</v>
      </c>
      <c r="C16" s="5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9ce8ea77e04d5b937fa0a29b257c75 xmlns="099046ed-5053-4dda-8560-e2141aafb477">
      <Terms xmlns="http://schemas.microsoft.com/office/infopath/2007/PartnerControls"/>
    </i09ce8ea77e04d5b937fa0a29b257c75>
    <TaxCatchAll xmlns="099046ed-5053-4dda-8560-e2141aafb477">
      <Value>3</Value>
      <Value>2</Value>
      <Value>1</Value>
    </TaxCatchAll>
    <i7c7954a6da6485baed72bf62adc9a98 xmlns="099046ed-5053-4dda-8560-e2141aafb477">
      <Terms xmlns="http://schemas.microsoft.com/office/infopath/2007/PartnerControls"/>
    </i7c7954a6da6485baed72bf62adc9a98>
    <b84c496a5d0b4e848eae240e679f45e7 xmlns="099046ed-5053-4dda-8560-e2141aafb4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Services</TermName>
          <TermId xmlns="http://schemas.microsoft.com/office/infopath/2007/PartnerControls">118fdf37-3eb0-4f3d-9794-08c6dc12769c</TermId>
        </TermInfo>
      </Terms>
    </b84c496a5d0b4e848eae240e679f45e7>
    <oaba50052a024fb29595ecca5fbbaa4e xmlns="099046ed-5053-4dda-8560-e2141aafb4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Early Years and Child Care Services</TermName>
          <TermId xmlns="http://schemas.microsoft.com/office/infopath/2007/PartnerControls">ce06aa10-9999-42e6-922f-4e4b46a41053</TermId>
        </TermInfo>
      </Terms>
    </oaba50052a024fb29595ecca5fbbaa4e>
    <SIZADate xmlns="099046ed-5053-4dda-8560-e2141aafb477" xsi:nil="true"/>
    <leed0c44d2ac42d791805961a1e6b6e0 xmlns="099046ed-5053-4dda-8560-e2141aafb477">
      <Terms xmlns="http://schemas.microsoft.com/office/infopath/2007/PartnerControls"/>
    </leed0c44d2ac42d791805961a1e6b6e0>
    <if2ef2b6bf4346d0a9a60e9784f95a0d xmlns="099046ed-5053-4dda-8560-e2141aafb477">
      <Terms xmlns="http://schemas.microsoft.com/office/infopath/2007/PartnerControls"/>
    </if2ef2b6bf4346d0a9a60e9784f95a0d>
    <d4d6d7f2852d41a09afacf0336fedee9 xmlns="099046ed-5053-4dda-8560-e2141aafb4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Early Years Partnerships</TermName>
          <TermId xmlns="http://schemas.microsoft.com/office/infopath/2007/PartnerControls">cf4041f3-fb9a-4609-ad53-0ee903a08c07</TermId>
        </TermInfo>
      </Terms>
    </d4d6d7f2852d41a09afacf0336fedee9>
    <c816cc0c51d043a4907164997a81cf13 xmlns="099046ed-5053-4dda-8560-e2141aafb477">
      <Terms xmlns="http://schemas.microsoft.com/office/infopath/2007/PartnerControls"/>
    </c816cc0c51d043a4907164997a81cf13>
    <SIZAAuthor xmlns="099046ed-5053-4dda-8560-e2141aafb477">
      <UserInfo>
        <DisplayName/>
        <AccountId xsi:nil="true"/>
        <AccountType/>
      </UserInfo>
    </SIZAAuthor>
    <lcf76f155ced4ddcb4097134ff3c332f xmlns="17151a8a-dabd-4e7d-9353-645aebbc0e2b" xsi:nil="true"/>
    <SIZASubject xmlns="099046ed-5053-4dda-8560-e2141aafb477" xsi:nil="true"/>
    <SIZARecordsEventDate xmlns="099046ed-5053-4dda-8560-e2141aafb477" xsi:nil="true"/>
    <_dlc_DocId xmlns="099046ed-5053-4dda-8560-e2141aafb477">SRR7DV2HTYZ7-143629685-3087</_dlc_DocId>
    <_dlc_DocIdUrl xmlns="099046ed-5053-4dda-8560-e2141aafb477">
      <Url>https://peelregionca.sharepoint.com/teams/ext-A412/_layouts/15/DocIdRedir.aspx?ID=SRR7DV2HTYZ7-143629685-3087</Url>
      <Description>SRR7DV2HTYZ7-143629685-3087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OP Excel" ma:contentTypeID="0x010100DF4B35BAC0411AAD2A11D7CB3FAADABC00735C64B165AA3D48A9177852FBAA323D" ma:contentTypeVersion="70" ma:contentTypeDescription="Basis of all company excel documents." ma:contentTypeScope="" ma:versionID="f985cf5a9b8a6977869e210af1076f82">
  <xsd:schema xmlns:xsd="http://www.w3.org/2001/XMLSchema" xmlns:xs="http://www.w3.org/2001/XMLSchema" xmlns:p="http://schemas.microsoft.com/office/2006/metadata/properties" xmlns:ns2="099046ed-5053-4dda-8560-e2141aafb477" xmlns:ns3="17151a8a-dabd-4e7d-9353-645aebbc0e2b" targetNamespace="http://schemas.microsoft.com/office/2006/metadata/properties" ma:root="true" ma:fieldsID="dcfe7df09979462758513f5f080626e6" ns2:_="" ns3:_="">
    <xsd:import namespace="099046ed-5053-4dda-8560-e2141aafb477"/>
    <xsd:import namespace="17151a8a-dabd-4e7d-9353-645aebbc0e2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046ed-5053-4dda-8560-e2141aafb4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readOnly="false" ma:default="1;#Human Services|118fdf37-3eb0-4f3d-9794-08c6dc12769c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a7935a9-1f28-4cb2-a9f3-06319b62bab7}" ma:internalName="TaxCatchAll" ma:showField="CatchAllData" ma:web="099046ed-5053-4dda-8560-e2141aafb4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a7935a9-1f28-4cb2-a9f3-06319b62bab7}" ma:internalName="TaxCatchAllLabel" ma:readOnly="true" ma:showField="CatchAllDataLabel" ma:web="099046ed-5053-4dda-8560-e2141aafb4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readOnly="false" ma:default="2;#Early Years and Child Care Services|ce06aa10-9999-42e6-922f-4e4b46a41053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readOnly="false" ma:default="3;#Early Years Partnerships|cf4041f3-fb9a-4609-ad53-0ee903a08c07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51a8a-dabd-4e7d-9353-645aebbc0e2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3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64309-1B1D-4CEC-AEC7-40C179910366}"/>
</file>

<file path=customXml/itemProps2.xml><?xml version="1.0" encoding="utf-8"?>
<ds:datastoreItem xmlns:ds="http://schemas.openxmlformats.org/officeDocument/2006/customXml" ds:itemID="{0B2B25A6-C812-4DD0-B5A0-605F3362C4B4}"/>
</file>

<file path=customXml/itemProps3.xml><?xml version="1.0" encoding="utf-8"?>
<ds:datastoreItem xmlns:ds="http://schemas.openxmlformats.org/officeDocument/2006/customXml" ds:itemID="{88D854CF-1A05-44E9-A393-5B19B4A785EB}"/>
</file>

<file path=customXml/itemProps4.xml><?xml version="1.0" encoding="utf-8"?>
<ds:datastoreItem xmlns:ds="http://schemas.openxmlformats.org/officeDocument/2006/customXml" ds:itemID="{BE0F3C2A-C5C7-47EF-B446-69E305415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Zhu, Joe</dc:creator>
  <cp:keywords/>
  <dc:description/>
  <cp:lastModifiedBy/>
  <cp:revision/>
  <dcterms:created xsi:type="dcterms:W3CDTF">2015-06-05T18:17:20Z</dcterms:created>
  <dcterms:modified xsi:type="dcterms:W3CDTF">2024-03-07T15:04:21Z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0x010100DF4B35BAC0411AAD2A11D7CB3FAADABC00735C64B165AA3D48A9177852FBAA323D</vt:lpwstr>
  </property>
  <property fmtid="{D5CDD505-2E9C-101B-9397-08002B2CF9AE}" pid="3" name="SIZADocumentType">
    <vt:lpwstr/>
  </property>
  <property fmtid="{D5CDD505-2E9C-101B-9397-08002B2CF9AE}" pid="4" name="SIZAService">
    <vt:lpwstr/>
  </property>
  <property fmtid="{D5CDD505-2E9C-101B-9397-08002B2CF9AE}" pid="5" name="SIZADivision">
    <vt:lpwstr>2;#Early Years and Child Care Services|ce06aa10-9999-42e6-922f-4e4b46a41053</vt:lpwstr>
  </property>
  <property fmtid="{D5CDD505-2E9C-101B-9397-08002B2CF9AE}" pid="6" name="SIZASection">
    <vt:lpwstr>3;#Early Years Partnerships|cf4041f3-fb9a-4609-ad53-0ee903a08c07</vt:lpwstr>
  </property>
  <property fmtid="{D5CDD505-2E9C-101B-9397-08002B2CF9AE}" pid="7" name="SIZADepartment">
    <vt:lpwstr>1;#Human Services|118fdf37-3eb0-4f3d-9794-08c6dc12769c</vt:lpwstr>
  </property>
  <property fmtid="{D5CDD505-2E9C-101B-9397-08002B2CF9AE}" pid="8" name="SIZADocumentSubType">
    <vt:lpwstr/>
  </property>
  <property fmtid="{D5CDD505-2E9C-101B-9397-08002B2CF9AE}" pid="9" name="SIZAKeywords">
    <vt:lpwstr/>
  </property>
  <property fmtid="{D5CDD505-2E9C-101B-9397-08002B2CF9AE}" pid="10" name="SIZARecordClassification">
    <vt:lpwstr/>
  </property>
  <property fmtid="{D5CDD505-2E9C-101B-9397-08002B2CF9AE}" pid="11" name="_dlc_DocIdItemGuid">
    <vt:lpwstr>ad0fe0a3-c176-4ff8-95ec-f770ed1f467d</vt:lpwstr>
  </property>
  <property fmtid="{D5CDD505-2E9C-101B-9397-08002B2CF9AE}" pid="12" name="MediaServiceImageTags">
    <vt:lpwstr/>
  </property>
  <property fmtid="{D5CDD505-2E9C-101B-9397-08002B2CF9AE}" pid="13" name="SharedWithUsers">
    <vt:lpwstr>476;#CWG Question and Answer Collaboration Space Members</vt:lpwstr>
  </property>
</Properties>
</file>