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7548\Downloads\"/>
    </mc:Choice>
  </mc:AlternateContent>
  <xr:revisionPtr revIDLastSave="0" documentId="8_{0EE3FBAF-1172-4C59-B938-7209B36D6AC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Year 1 Term Sum" sheetId="5" r:id="rId1"/>
  </sheets>
  <externalReferences>
    <externalReference r:id="rId2"/>
  </externalReferences>
  <definedNames>
    <definedName name="_pl1">#REF!</definedName>
    <definedName name="_pl2">#REF!</definedName>
    <definedName name="_pl3">#REF!</definedName>
    <definedName name="_rop1">#REF!</definedName>
    <definedName name="_rop2">#REF!</definedName>
    <definedName name="_rop3">#REF!</definedName>
    <definedName name="_rop4">#REF!</definedName>
    <definedName name="_rop5">#REF!</definedName>
    <definedName name="_rop6">#REF!</definedName>
    <definedName name="plvbal">'Year 1 Term Sum'!#REF!</definedName>
    <definedName name="_xlnm.Print_Area" localSheetId="0">'Year 1 Term Sum'!$A$1:$G$63</definedName>
    <definedName name="regbal">'Year 1 Term Sum'!$F$56</definedName>
    <definedName name="regbalttd">'Year 1 Term Sum'!$F$56</definedName>
    <definedName name="ropyear1">'Year 1 Term Sum'!#REF!</definedName>
    <definedName name="ropyear2">'Year 1 Term Sum'!#REF!</definedName>
    <definedName name="value">#REF!</definedName>
    <definedName name="xpeel1">#REF!</definedName>
    <definedName name="xpeel2">#REF!</definedName>
    <definedName name="xpeel3">#REF!</definedName>
    <definedName name="xpeel4">#REF!</definedName>
    <definedName name="year1oth">'Year 1 Term Sum'!#REF!</definedName>
    <definedName name="year1pl">'Year 1 Term Sum'!#REF!</definedName>
    <definedName name="year2oth">#REF!</definedName>
    <definedName name="year2pl">#REF!</definedName>
    <definedName name="year2rop">#REF!</definedName>
    <definedName name="year3oth">#REF!</definedName>
    <definedName name="year3pl">#REF!</definedName>
    <definedName name="year3rop">#REF!</definedName>
    <definedName name="year4oth">#REF!</definedName>
    <definedName name="year4pl">#REF!</definedName>
    <definedName name="year4rop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2" i="5" l="1"/>
  <c r="E29" i="5"/>
  <c r="F46" i="5" s="1"/>
  <c r="F11" i="5" l="1"/>
  <c r="F7" i="5"/>
  <c r="F54" i="5" l="1"/>
  <c r="F56" i="5" s="1"/>
</calcChain>
</file>

<file path=xl/sharedStrings.xml><?xml version="1.0" encoding="utf-8"?>
<sst xmlns="http://schemas.openxmlformats.org/spreadsheetml/2006/main" count="79" uniqueCount="52">
  <si>
    <t xml:space="preserve">Allowance for the Current Council Term      </t>
  </si>
  <si>
    <t>REGIONAL COUNCILLOR’S TERM ALLOWANCE STATEMENT</t>
  </si>
  <si>
    <t>DASKO, STEPHEN</t>
  </si>
  <si>
    <t>2022 Expenses</t>
  </si>
  <si>
    <t>2023 Expenses</t>
  </si>
  <si>
    <t>2024 Expenses</t>
  </si>
  <si>
    <t>2025 Expenses</t>
  </si>
  <si>
    <t>2026 Expenses</t>
  </si>
  <si>
    <t>Dec. 13, 2022</t>
  </si>
  <si>
    <t>Christimas Cards</t>
  </si>
  <si>
    <t>Term To Date Expenses for November 17, 2022 to November 30, 2026</t>
  </si>
  <si>
    <t>Jan. 11, 2023</t>
  </si>
  <si>
    <t>Promotional Supplies for Community Events</t>
  </si>
  <si>
    <t>Mar. 29, 2023</t>
  </si>
  <si>
    <t>Jun. 27, 2023</t>
  </si>
  <si>
    <t>Jun. 21, 2023</t>
  </si>
  <si>
    <t>Jun. 1, 2023</t>
  </si>
  <si>
    <t>Jun. 2, 2023</t>
  </si>
  <si>
    <t>Rink Board Advertisement</t>
  </si>
  <si>
    <t>Aug. 7, 2023</t>
  </si>
  <si>
    <t>Apr. 26, 2023</t>
  </si>
  <si>
    <t>Police service - Online Record Check</t>
  </si>
  <si>
    <t>Jul. 28, 2023</t>
  </si>
  <si>
    <t>Advertisement - Migomedia</t>
  </si>
  <si>
    <t>Aug. 1, 2023</t>
  </si>
  <si>
    <t>Sep. 29, 2023</t>
  </si>
  <si>
    <t xml:space="preserve">Mobile Signs </t>
  </si>
  <si>
    <t>Peel Crime Stoppers Sponsor</t>
  </si>
  <si>
    <t>Safe City Justice Luncheon</t>
  </si>
  <si>
    <t>Family Fun Fare Live Music and Face Painting</t>
  </si>
  <si>
    <t>Arts on the Credit Sponshorship</t>
  </si>
  <si>
    <t>Heart House Hospice Sponsorship</t>
  </si>
  <si>
    <t>Family Fun Skate Port Credit Arena</t>
  </si>
  <si>
    <t>Jul. 24, 2023</t>
  </si>
  <si>
    <t>Lakesore Corridor Community Team Sponsorship</t>
  </si>
  <si>
    <t>Mobile Signs Advertising</t>
  </si>
  <si>
    <t>Aug. 11, 2023</t>
  </si>
  <si>
    <t>Nov. 27, 2023</t>
  </si>
  <si>
    <t>Nov. 6, 2023</t>
  </si>
  <si>
    <t>Nov. 2, 2023</t>
  </si>
  <si>
    <t>Christmas Cards</t>
  </si>
  <si>
    <t>Advertisement - Army Navy Air Force</t>
  </si>
  <si>
    <t>Advertisement - Compass Food Bank</t>
  </si>
  <si>
    <t>Advertisement - Port Credit Legion</t>
  </si>
  <si>
    <t>Dec. 5, 2023</t>
  </si>
  <si>
    <t>Nov. 28, 2023</t>
  </si>
  <si>
    <t>2023 Regional Newsletter*</t>
  </si>
  <si>
    <t>*Relates to newsletter expenses covered through Regional Corporate accounts.</t>
  </si>
  <si>
    <t>Dec. 21, 2023</t>
  </si>
  <si>
    <t>Oct. 2, 2023</t>
  </si>
  <si>
    <t>For the period November 17, 2022 to December 31, 2023</t>
  </si>
  <si>
    <t>Remaining Allowance for the term ending November 30, 2026 as of December 31,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</si>
</sst>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0_);\(0.00\)"/>
    <numFmt numFmtId="167" formatCode="mmmm\ d\,\ yyyy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Times New Roman"/>
      <family val="1"/>
    </font>
    <font>
      <sz val="8"/>
      <name val="Arial"/>
      <family val="2"/>
    </font>
    <font>
      <b/>
      <i/>
      <sz val="1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8">
    <xf numFmtId="0" fontId="0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6" fillId="0" borderId="0" xfId="0" applyFont="1"/>
    <xf numFmtId="0" fontId="4" fillId="0" borderId="0" xfId="0" applyFont="1"/>
    <xf numFmtId="164" fontId="4" fillId="0" borderId="0" xfId="2" applyFont="1"/>
    <xf numFmtId="166" fontId="4" fillId="0" borderId="0" xfId="0" applyNumberFormat="1" applyFont="1"/>
    <xf numFmtId="0" fontId="5" fillId="0" borderId="0" xfId="0" applyFont="1"/>
    <xf numFmtId="164" fontId="4" fillId="0" borderId="0" xfId="2" applyFont="1" applyBorder="1"/>
    <xf numFmtId="164" fontId="5" fillId="0" borderId="3" xfId="2" applyFont="1" applyBorder="1"/>
    <xf numFmtId="164" fontId="5" fillId="0" borderId="0" xfId="2" applyFont="1" applyBorder="1"/>
    <xf numFmtId="0" fontId="4" fillId="0" borderId="1" xfId="0" applyFont="1" applyBorder="1"/>
    <xf numFmtId="0" fontId="5" fillId="0" borderId="1" xfId="0" applyFont="1" applyBorder="1"/>
    <xf numFmtId="164" fontId="5" fillId="0" borderId="1" xfId="2" applyFont="1" applyBorder="1"/>
    <xf numFmtId="164" fontId="4" fillId="0" borderId="2" xfId="2" applyFont="1" applyBorder="1"/>
    <xf numFmtId="0" fontId="0" fillId="0" borderId="0" xfId="0" applyBorder="1"/>
    <xf numFmtId="164" fontId="4" fillId="0" borderId="1" xfId="2" applyFont="1" applyBorder="1"/>
    <xf numFmtId="0" fontId="0" fillId="0" borderId="1" xfId="0" applyBorder="1"/>
    <xf numFmtId="0" fontId="4" fillId="0" borderId="0" xfId="0" applyFont="1" applyBorder="1"/>
    <xf numFmtId="0" fontId="5" fillId="0" borderId="0" xfId="0" applyFont="1" applyBorder="1"/>
    <xf numFmtId="0" fontId="3" fillId="0" borderId="0" xfId="0" applyFont="1"/>
    <xf numFmtId="167" fontId="3" fillId="0" borderId="0" xfId="0" applyNumberFormat="1" applyFont="1"/>
    <xf numFmtId="0" fontId="5" fillId="0" borderId="0" xfId="0" applyFont="1" applyAlignment="1">
      <alignment horizontal="right"/>
    </xf>
    <xf numFmtId="167" fontId="5" fillId="0" borderId="0" xfId="0" applyNumberFormat="1" applyFont="1" applyAlignment="1">
      <alignment horizontal="right"/>
    </xf>
    <xf numFmtId="165" fontId="4" fillId="0" borderId="0" xfId="1" applyFont="1" applyFill="1" applyBorder="1"/>
    <xf numFmtId="164" fontId="5" fillId="0" borderId="0" xfId="2" applyFont="1"/>
    <xf numFmtId="0" fontId="8" fillId="0" borderId="0" xfId="0" applyFont="1"/>
    <xf numFmtId="164" fontId="4" fillId="0" borderId="0" xfId="2" applyNumberFormat="1" applyFont="1" applyBorder="1"/>
    <xf numFmtId="164" fontId="0" fillId="0" borderId="0" xfId="0" applyNumberForma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4" fillId="0" borderId="4" xfId="0" applyNumberFormat="1" applyFont="1" applyBorder="1"/>
    <xf numFmtId="0" fontId="4" fillId="0" borderId="0" xfId="0" quotePrefix="1" applyFont="1"/>
    <xf numFmtId="0" fontId="0" fillId="0" borderId="0" xfId="0"/>
    <xf numFmtId="0" fontId="4" fillId="0" borderId="0" xfId="0" applyFont="1"/>
    <xf numFmtId="166" fontId="4" fillId="0" borderId="0" xfId="0" applyNumberFormat="1" applyFont="1"/>
    <xf numFmtId="0" fontId="5" fillId="0" borderId="0" xfId="0" applyFont="1" applyAlignment="1">
      <alignment horizontal="left"/>
    </xf>
    <xf numFmtId="165" fontId="4" fillId="0" borderId="0" xfId="1" applyFont="1"/>
    <xf numFmtId="164" fontId="4" fillId="0" borderId="4" xfId="2" applyNumberFormat="1" applyFont="1" applyBorder="1"/>
    <xf numFmtId="0" fontId="4" fillId="0" borderId="0" xfId="10" applyFont="1"/>
    <xf numFmtId="0" fontId="2" fillId="0" borderId="0" xfId="10"/>
    <xf numFmtId="0" fontId="6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18">
    <cellStyle name="Comma" xfId="1" builtinId="3"/>
    <cellStyle name="Comma 2" xfId="11" xr:uid="{6CD60C22-95ED-4251-AB41-143D107CBAC8}"/>
    <cellStyle name="Comma 3" xfId="7" xr:uid="{FF9B41C7-9D76-4326-92D6-7CB017D87261}"/>
    <cellStyle name="Comma 4" xfId="5" xr:uid="{C0F6EA03-FE7B-4610-BBC6-AB46B6DAC69E}"/>
    <cellStyle name="Comma 5" xfId="3" xr:uid="{8AD3C523-D633-4E28-BE25-9FF5F9111F6C}"/>
    <cellStyle name="Currency" xfId="2" builtinId="4"/>
    <cellStyle name="Currency 2" xfId="8" xr:uid="{C725236F-73B0-4A36-ACA7-7ECB01789721}"/>
    <cellStyle name="Currency 3" xfId="6" xr:uid="{7AC2966E-1485-444E-AE85-360592DF9E6F}"/>
    <cellStyle name="Currency 4" xfId="4" xr:uid="{608114A3-99E2-40DB-B163-FD320BC8CFC6}"/>
    <cellStyle name="Normal" xfId="0" builtinId="0"/>
    <cellStyle name="Normal 10 2 2 2" xfId="9" xr:uid="{9F4CB2B4-9D5A-4FEC-8F36-6E33A8930C4A}"/>
    <cellStyle name="Normal 16" xfId="14" xr:uid="{3B8DC16E-1768-41E4-B5BA-FE6490F470EC}"/>
    <cellStyle name="Normal 19" xfId="13" xr:uid="{8D350386-821B-473D-B96D-A6632DC9F92A}"/>
    <cellStyle name="Normal 2" xfId="10" xr:uid="{98EBBBF4-4DBE-46EF-BBB3-7C71633E73CF}"/>
    <cellStyle name="Normal 20" xfId="17" xr:uid="{7EA43420-3600-4E12-80A1-BC473B78504A}"/>
    <cellStyle name="Normal 21" xfId="16" xr:uid="{A175F623-440E-4361-8967-32110AC4BF06}"/>
    <cellStyle name="Normal 23" xfId="12" xr:uid="{CA3D3041-3419-4693-B301-B2236E25E6C9}"/>
    <cellStyle name="Normal 24" xfId="15" xr:uid="{4B452B2C-80F7-4A60-81F8-16AA6D9CB29B}"/>
  </cellStyles>
  <dxfs count="0"/>
  <tableStyles count="0" defaultTableStyle="TableStyleMedium2" defaultPivotStyle="PivotStyleLight16"/>
  <colors>
    <mruColors>
      <color rgb="FFFF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19050</xdr:rowOff>
    </xdr:from>
    <xdr:to>
      <xdr:col>1</xdr:col>
      <xdr:colOff>219075</xdr:colOff>
      <xdr:row>0</xdr:row>
      <xdr:rowOff>666750</xdr:rowOff>
    </xdr:to>
    <xdr:pic>
      <xdr:nvPicPr>
        <xdr:cNvPr id="4" name="Picture 3" descr="ROP-email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1906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K:\Finance\Corporate%20Finance\Accounting%20Services\Analytical%20Support\Councillors%20Expense%20Reports\COUNCIL%20TERM%202022-2026\Statement%20Footer\statement%20footer.xls" TargetMode="External"/><Relationship Id="rId1" Type="http://schemas.openxmlformats.org/officeDocument/2006/relationships/externalLinkPath" Target="file:///K:\Finance\Corporate%20Finance\Accounting%20Services\Analytical%20Support\Councillors%20Expense%20Reports\COUNCIL%20TERM%202022-2026\Statement%20Footer\statement%20foo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  <sheetName val="Sheet2"/>
      <sheetName val="Sheet3"/>
    </sheetNames>
    <sheetDataSet>
      <sheetData sheetId="0">
        <row r="8">
          <cell r="A8" t="str">
            <v>Remaining Allowance for the term ending November 30, 2026 as of December 31, 2023</v>
          </cell>
        </row>
        <row r="34">
          <cell r="D34">
            <v>26660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I65"/>
  <sheetViews>
    <sheetView showZeros="0" tabSelected="1" zoomScaleNormal="100" workbookViewId="0">
      <selection activeCell="H64" sqref="H64"/>
    </sheetView>
  </sheetViews>
  <sheetFormatPr defaultRowHeight="12.75" x14ac:dyDescent="0.2"/>
  <cols>
    <col min="1" max="1" width="19.42578125" customWidth="1"/>
    <col min="2" max="2" width="57.140625" customWidth="1"/>
    <col min="3" max="3" width="19.85546875" customWidth="1"/>
    <col min="4" max="4" width="1.5703125" customWidth="1"/>
    <col min="5" max="5" width="14.7109375" customWidth="1"/>
    <col min="6" max="6" width="16.140625" bestFit="1" customWidth="1"/>
    <col min="7" max="7" width="15.28515625" hidden="1" customWidth="1"/>
    <col min="9" max="9" width="10.28515625" bestFit="1" customWidth="1"/>
  </cols>
  <sheetData>
    <row r="1" spans="1:7" s="1" customFormat="1" ht="75" customHeight="1" x14ac:dyDescent="0.3">
      <c r="A1" s="40" t="s">
        <v>1</v>
      </c>
      <c r="B1" s="40"/>
      <c r="C1" s="40"/>
      <c r="D1" s="40"/>
      <c r="E1" s="40"/>
      <c r="F1" s="40"/>
      <c r="G1" s="40"/>
    </row>
    <row r="3" spans="1:7" ht="15.75" x14ac:dyDescent="0.25">
      <c r="A3" s="41" t="s">
        <v>2</v>
      </c>
      <c r="B3" s="42"/>
      <c r="C3" s="42"/>
      <c r="D3" s="42"/>
      <c r="E3" s="42"/>
      <c r="F3" s="42"/>
      <c r="G3" s="42"/>
    </row>
    <row r="5" spans="1:7" ht="15.6" customHeight="1" x14ac:dyDescent="0.25">
      <c r="A5" s="42" t="s">
        <v>50</v>
      </c>
      <c r="B5" s="42"/>
      <c r="C5" s="42"/>
      <c r="D5" s="42"/>
      <c r="E5" s="42"/>
      <c r="F5" s="42"/>
    </row>
    <row r="7" spans="1:7" ht="15" x14ac:dyDescent="0.25">
      <c r="A7" s="24" t="s">
        <v>0</v>
      </c>
      <c r="B7" s="2"/>
      <c r="C7" s="2"/>
      <c r="D7" s="2"/>
      <c r="E7" s="2"/>
      <c r="F7" s="23">
        <f>[1]Sheet1!$D$34</f>
        <v>26660</v>
      </c>
    </row>
    <row r="8" spans="1:7" ht="14.25" x14ac:dyDescent="0.2">
      <c r="A8" s="2"/>
      <c r="B8" s="2"/>
      <c r="C8" s="2"/>
      <c r="D8" s="2"/>
      <c r="E8" s="2"/>
      <c r="F8" s="2"/>
      <c r="G8" s="4"/>
    </row>
    <row r="9" spans="1:7" ht="15" x14ac:dyDescent="0.25">
      <c r="A9" s="5" t="s">
        <v>3</v>
      </c>
      <c r="B9" s="2"/>
      <c r="C9" s="2"/>
      <c r="D9" s="2"/>
      <c r="E9" s="2"/>
      <c r="F9" s="2">
        <v>0</v>
      </c>
      <c r="G9" s="4"/>
    </row>
    <row r="10" spans="1:7" ht="14.25" x14ac:dyDescent="0.2">
      <c r="A10" s="2" t="s">
        <v>9</v>
      </c>
      <c r="B10" s="2"/>
      <c r="C10" s="31" t="s">
        <v>8</v>
      </c>
      <c r="D10" s="2"/>
      <c r="E10" s="3">
        <v>939.24</v>
      </c>
      <c r="F10" s="2"/>
      <c r="G10" s="4"/>
    </row>
    <row r="11" spans="1:7" ht="15" x14ac:dyDescent="0.25">
      <c r="A11" s="5"/>
      <c r="B11" s="2"/>
      <c r="C11" s="2"/>
      <c r="D11" s="2"/>
      <c r="E11" s="2"/>
      <c r="F11" s="30">
        <f>SUM(E10)</f>
        <v>939.24</v>
      </c>
      <c r="G11" s="4"/>
    </row>
    <row r="12" spans="1:7" ht="15" x14ac:dyDescent="0.25">
      <c r="A12" s="5"/>
      <c r="B12" s="2"/>
      <c r="C12" s="2"/>
      <c r="D12" s="2"/>
      <c r="E12" s="2"/>
      <c r="F12" s="2"/>
      <c r="G12" s="4"/>
    </row>
    <row r="13" spans="1:7" ht="15" x14ac:dyDescent="0.25">
      <c r="A13" s="5" t="s">
        <v>4</v>
      </c>
      <c r="B13" s="2"/>
      <c r="C13" s="2"/>
      <c r="D13" s="2"/>
      <c r="E13" s="2"/>
      <c r="F13" s="2"/>
      <c r="G13" s="4"/>
    </row>
    <row r="14" spans="1:7" s="32" customFormat="1" ht="14.25" x14ac:dyDescent="0.2">
      <c r="A14" s="38" t="s">
        <v>12</v>
      </c>
      <c r="B14" s="33"/>
      <c r="C14" s="31" t="s">
        <v>11</v>
      </c>
      <c r="D14" s="33"/>
      <c r="E14" s="3">
        <v>441.28</v>
      </c>
      <c r="F14" s="33"/>
      <c r="G14" s="34"/>
    </row>
    <row r="15" spans="1:7" s="32" customFormat="1" ht="14.25" x14ac:dyDescent="0.2">
      <c r="A15" s="38" t="s">
        <v>12</v>
      </c>
      <c r="B15" s="33"/>
      <c r="C15" s="31" t="s">
        <v>11</v>
      </c>
      <c r="D15" s="33"/>
      <c r="E15" s="36">
        <v>538.95000000000005</v>
      </c>
      <c r="F15" s="33"/>
      <c r="G15" s="34"/>
    </row>
    <row r="16" spans="1:7" s="32" customFormat="1" ht="14.25" x14ac:dyDescent="0.2">
      <c r="A16" s="38" t="s">
        <v>12</v>
      </c>
      <c r="B16" s="33"/>
      <c r="C16" s="31" t="s">
        <v>11</v>
      </c>
      <c r="D16" s="33"/>
      <c r="E16" s="36">
        <v>1018.8</v>
      </c>
      <c r="F16" s="33"/>
      <c r="G16" s="34"/>
    </row>
    <row r="17" spans="1:7" s="32" customFormat="1" ht="14.25" x14ac:dyDescent="0.2">
      <c r="A17" s="38" t="s">
        <v>12</v>
      </c>
      <c r="B17" s="33"/>
      <c r="C17" s="31" t="s">
        <v>13</v>
      </c>
      <c r="D17" s="33"/>
      <c r="E17" s="36">
        <v>914.88</v>
      </c>
      <c r="F17" s="33"/>
      <c r="G17" s="34"/>
    </row>
    <row r="18" spans="1:7" s="32" customFormat="1" ht="14.25" x14ac:dyDescent="0.2">
      <c r="A18" s="38" t="s">
        <v>21</v>
      </c>
      <c r="B18" s="33"/>
      <c r="C18" s="31" t="s">
        <v>20</v>
      </c>
      <c r="D18" s="33"/>
      <c r="E18" s="36">
        <v>31.52</v>
      </c>
      <c r="F18" s="33"/>
      <c r="G18" s="34"/>
    </row>
    <row r="19" spans="1:7" s="32" customFormat="1" ht="14.25" x14ac:dyDescent="0.2">
      <c r="A19" s="38" t="s">
        <v>12</v>
      </c>
      <c r="B19" s="33"/>
      <c r="C19" s="31" t="s">
        <v>16</v>
      </c>
      <c r="D19" s="33"/>
      <c r="E19" s="36">
        <v>1705.05</v>
      </c>
      <c r="F19" s="33"/>
      <c r="G19" s="34"/>
    </row>
    <row r="20" spans="1:7" s="32" customFormat="1" ht="14.25" x14ac:dyDescent="0.2">
      <c r="A20" s="38" t="s">
        <v>12</v>
      </c>
      <c r="B20" s="33"/>
      <c r="C20" s="31" t="s">
        <v>17</v>
      </c>
      <c r="D20" s="33"/>
      <c r="E20" s="36">
        <v>405.21</v>
      </c>
      <c r="F20" s="33"/>
      <c r="G20" s="34"/>
    </row>
    <row r="21" spans="1:7" s="32" customFormat="1" ht="14.25" x14ac:dyDescent="0.2">
      <c r="A21" s="38" t="s">
        <v>12</v>
      </c>
      <c r="B21" s="33"/>
      <c r="C21" s="31" t="s">
        <v>15</v>
      </c>
      <c r="D21" s="33"/>
      <c r="E21" s="36">
        <v>644.83000000000004</v>
      </c>
      <c r="F21" s="33"/>
      <c r="G21" s="34"/>
    </row>
    <row r="22" spans="1:7" s="32" customFormat="1" ht="14.25" x14ac:dyDescent="0.2">
      <c r="A22" s="38" t="s">
        <v>12</v>
      </c>
      <c r="B22" s="33"/>
      <c r="C22" s="31" t="s">
        <v>14</v>
      </c>
      <c r="D22" s="33"/>
      <c r="E22" s="36">
        <v>477.74</v>
      </c>
      <c r="F22" s="33"/>
      <c r="G22" s="34"/>
    </row>
    <row r="23" spans="1:7" s="32" customFormat="1" ht="14.25" x14ac:dyDescent="0.2">
      <c r="A23" s="38" t="s">
        <v>12</v>
      </c>
      <c r="B23" s="33"/>
      <c r="C23" s="31" t="s">
        <v>14</v>
      </c>
      <c r="D23" s="33"/>
      <c r="E23" s="36">
        <v>473.18</v>
      </c>
      <c r="F23" s="33"/>
      <c r="G23" s="34"/>
    </row>
    <row r="24" spans="1:7" s="32" customFormat="1" ht="14.25" x14ac:dyDescent="0.2">
      <c r="A24" s="38" t="s">
        <v>34</v>
      </c>
      <c r="B24" s="33"/>
      <c r="C24" s="31" t="s">
        <v>33</v>
      </c>
      <c r="D24" s="33"/>
      <c r="E24" s="36">
        <v>349</v>
      </c>
      <c r="F24" s="33"/>
      <c r="G24" s="34"/>
    </row>
    <row r="25" spans="1:7" s="32" customFormat="1" ht="14.25" x14ac:dyDescent="0.2">
      <c r="A25" s="38" t="s">
        <v>23</v>
      </c>
      <c r="B25" s="33"/>
      <c r="C25" s="31" t="s">
        <v>22</v>
      </c>
      <c r="D25" s="33"/>
      <c r="E25" s="36">
        <v>712.32</v>
      </c>
      <c r="F25" s="33"/>
      <c r="G25" s="34"/>
    </row>
    <row r="26" spans="1:7" s="32" customFormat="1" ht="14.25" x14ac:dyDescent="0.2">
      <c r="A26" s="38" t="s">
        <v>12</v>
      </c>
      <c r="B26" s="33"/>
      <c r="C26" s="31" t="s">
        <v>24</v>
      </c>
      <c r="D26" s="33"/>
      <c r="E26" s="36">
        <v>538.94000000000005</v>
      </c>
      <c r="F26" s="33"/>
      <c r="G26" s="34"/>
    </row>
    <row r="27" spans="1:7" s="32" customFormat="1" ht="14.25" x14ac:dyDescent="0.2">
      <c r="A27" s="38" t="s">
        <v>18</v>
      </c>
      <c r="B27" s="33"/>
      <c r="C27" s="31" t="s">
        <v>19</v>
      </c>
      <c r="D27" s="33"/>
      <c r="E27" s="36">
        <v>1450.48</v>
      </c>
      <c r="F27" s="33"/>
      <c r="G27" s="34"/>
    </row>
    <row r="28" spans="1:7" s="32" customFormat="1" ht="14.25" x14ac:dyDescent="0.2">
      <c r="A28" s="38" t="s">
        <v>12</v>
      </c>
      <c r="B28" s="33"/>
      <c r="C28" s="31" t="s">
        <v>36</v>
      </c>
      <c r="D28" s="33"/>
      <c r="E28" s="36">
        <v>783.43</v>
      </c>
      <c r="F28" s="33"/>
      <c r="G28" s="34"/>
    </row>
    <row r="29" spans="1:7" s="32" customFormat="1" ht="14.25" x14ac:dyDescent="0.2">
      <c r="A29" s="38" t="s">
        <v>26</v>
      </c>
      <c r="B29" s="33"/>
      <c r="C29" s="31" t="s">
        <v>25</v>
      </c>
      <c r="D29" s="33"/>
      <c r="E29" s="36">
        <f>381.57+381.57+254.38+381.57+569.81</f>
        <v>1968.8999999999999</v>
      </c>
      <c r="F29" s="33"/>
      <c r="G29" s="34"/>
    </row>
    <row r="30" spans="1:7" s="32" customFormat="1" ht="14.25" x14ac:dyDescent="0.2">
      <c r="A30" s="38" t="s">
        <v>27</v>
      </c>
      <c r="B30" s="33"/>
      <c r="C30" s="31" t="s">
        <v>25</v>
      </c>
      <c r="D30" s="33"/>
      <c r="E30" s="36">
        <v>270.16000000000003</v>
      </c>
      <c r="F30" s="33"/>
      <c r="G30" s="34"/>
    </row>
    <row r="31" spans="1:7" s="32" customFormat="1" ht="14.25" x14ac:dyDescent="0.2">
      <c r="A31" s="38" t="s">
        <v>28</v>
      </c>
      <c r="B31" s="33"/>
      <c r="C31" s="31" t="s">
        <v>25</v>
      </c>
      <c r="D31" s="33"/>
      <c r="E31" s="36">
        <v>121.57</v>
      </c>
      <c r="F31" s="33"/>
      <c r="G31" s="34"/>
    </row>
    <row r="32" spans="1:7" s="32" customFormat="1" ht="14.25" x14ac:dyDescent="0.2">
      <c r="A32" s="38" t="s">
        <v>29</v>
      </c>
      <c r="B32" s="33"/>
      <c r="C32" s="31" t="s">
        <v>25</v>
      </c>
      <c r="D32" s="33"/>
      <c r="E32" s="36">
        <f>300+350</f>
        <v>650</v>
      </c>
      <c r="F32" s="33"/>
      <c r="G32" s="34"/>
    </row>
    <row r="33" spans="1:9" s="32" customFormat="1" ht="14.25" x14ac:dyDescent="0.2">
      <c r="A33" s="38" t="s">
        <v>30</v>
      </c>
      <c r="B33" s="33"/>
      <c r="C33" s="31" t="s">
        <v>25</v>
      </c>
      <c r="D33" s="33"/>
      <c r="E33" s="36">
        <v>400</v>
      </c>
      <c r="F33" s="33"/>
      <c r="G33" s="34"/>
    </row>
    <row r="34" spans="1:9" s="32" customFormat="1" ht="14.25" x14ac:dyDescent="0.2">
      <c r="A34" s="38" t="s">
        <v>31</v>
      </c>
      <c r="B34" s="33"/>
      <c r="C34" s="31" t="s">
        <v>25</v>
      </c>
      <c r="D34" s="33"/>
      <c r="E34" s="36">
        <v>250</v>
      </c>
      <c r="F34" s="33"/>
      <c r="G34" s="34"/>
    </row>
    <row r="35" spans="1:9" s="32" customFormat="1" ht="14.25" x14ac:dyDescent="0.2">
      <c r="A35" s="38" t="s">
        <v>32</v>
      </c>
      <c r="B35" s="33"/>
      <c r="C35" s="31" t="s">
        <v>25</v>
      </c>
      <c r="D35" s="33"/>
      <c r="E35" s="36">
        <v>496.5</v>
      </c>
      <c r="F35" s="33"/>
      <c r="G35" s="34"/>
    </row>
    <row r="36" spans="1:9" s="32" customFormat="1" ht="14.25" x14ac:dyDescent="0.2">
      <c r="A36" s="38" t="s">
        <v>35</v>
      </c>
      <c r="B36" s="33"/>
      <c r="C36" s="31" t="s">
        <v>49</v>
      </c>
      <c r="D36" s="33"/>
      <c r="E36" s="36">
        <v>430.6</v>
      </c>
      <c r="F36" s="33"/>
      <c r="G36" s="34"/>
    </row>
    <row r="37" spans="1:9" s="32" customFormat="1" ht="14.25" x14ac:dyDescent="0.2">
      <c r="A37" s="38" t="s">
        <v>43</v>
      </c>
      <c r="B37" s="33"/>
      <c r="C37" s="31" t="s">
        <v>39</v>
      </c>
      <c r="D37" s="33"/>
      <c r="E37" s="36">
        <v>128.15</v>
      </c>
      <c r="F37" s="33"/>
      <c r="G37" s="34"/>
    </row>
    <row r="38" spans="1:9" s="32" customFormat="1" ht="14.25" x14ac:dyDescent="0.2">
      <c r="A38" s="38" t="s">
        <v>42</v>
      </c>
      <c r="B38" s="33"/>
      <c r="C38" s="31" t="s">
        <v>39</v>
      </c>
      <c r="D38" s="33"/>
      <c r="E38" s="36">
        <v>128.15</v>
      </c>
      <c r="F38" s="33"/>
      <c r="G38" s="34"/>
    </row>
    <row r="39" spans="1:9" s="32" customFormat="1" ht="14.25" x14ac:dyDescent="0.2">
      <c r="A39" s="38" t="s">
        <v>41</v>
      </c>
      <c r="B39" s="33"/>
      <c r="C39" s="31" t="s">
        <v>39</v>
      </c>
      <c r="D39" s="33"/>
      <c r="E39" s="36">
        <v>128.15</v>
      </c>
      <c r="F39" s="33"/>
      <c r="G39" s="34"/>
    </row>
    <row r="40" spans="1:9" s="32" customFormat="1" ht="14.25" x14ac:dyDescent="0.2">
      <c r="A40" s="38" t="s">
        <v>12</v>
      </c>
      <c r="B40" s="33"/>
      <c r="C40" s="31" t="s">
        <v>38</v>
      </c>
      <c r="D40" s="33"/>
      <c r="E40" s="36">
        <v>1896.87</v>
      </c>
      <c r="F40" s="33"/>
      <c r="G40" s="34"/>
    </row>
    <row r="41" spans="1:9" s="32" customFormat="1" ht="14.25" x14ac:dyDescent="0.2">
      <c r="A41" s="38" t="s">
        <v>18</v>
      </c>
      <c r="B41" s="33"/>
      <c r="C41" s="31" t="s">
        <v>37</v>
      </c>
      <c r="D41" s="33"/>
      <c r="E41" s="36">
        <v>205.07</v>
      </c>
      <c r="F41" s="33"/>
      <c r="G41" s="34"/>
    </row>
    <row r="42" spans="1:9" s="32" customFormat="1" ht="14.25" x14ac:dyDescent="0.2">
      <c r="A42" s="38" t="s">
        <v>42</v>
      </c>
      <c r="B42" s="33"/>
      <c r="C42" s="31" t="s">
        <v>45</v>
      </c>
      <c r="D42" s="33"/>
      <c r="E42" s="36">
        <v>128.15</v>
      </c>
      <c r="F42" s="33"/>
      <c r="G42" s="34"/>
    </row>
    <row r="43" spans="1:9" s="32" customFormat="1" ht="14.25" x14ac:dyDescent="0.2">
      <c r="A43" s="38" t="s">
        <v>43</v>
      </c>
      <c r="B43" s="33"/>
      <c r="C43" s="31" t="s">
        <v>45</v>
      </c>
      <c r="D43" s="33"/>
      <c r="E43" s="36">
        <v>128.15</v>
      </c>
      <c r="F43" s="33"/>
      <c r="G43" s="34"/>
    </row>
    <row r="44" spans="1:9" s="32" customFormat="1" ht="14.25" x14ac:dyDescent="0.2">
      <c r="A44" s="38" t="s">
        <v>41</v>
      </c>
      <c r="B44" s="33"/>
      <c r="C44" s="31" t="s">
        <v>44</v>
      </c>
      <c r="D44" s="33"/>
      <c r="E44" s="36">
        <v>128.15</v>
      </c>
      <c r="F44" s="33"/>
      <c r="G44" s="34"/>
    </row>
    <row r="45" spans="1:9" s="32" customFormat="1" ht="14.25" x14ac:dyDescent="0.2">
      <c r="A45" s="38" t="s">
        <v>40</v>
      </c>
      <c r="B45" s="33"/>
      <c r="C45" s="31" t="s">
        <v>48</v>
      </c>
      <c r="D45" s="33"/>
      <c r="E45" s="36">
        <v>1024.29</v>
      </c>
      <c r="F45" s="33"/>
      <c r="G45" s="34"/>
    </row>
    <row r="46" spans="1:9" ht="14.25" x14ac:dyDescent="0.2">
      <c r="A46" s="2"/>
      <c r="B46" s="2"/>
      <c r="C46" s="2"/>
      <c r="D46" s="2"/>
      <c r="E46" s="2"/>
      <c r="F46" s="37">
        <f>SUM(E14:E45)</f>
        <v>18968.47</v>
      </c>
      <c r="G46" s="4"/>
      <c r="H46" s="26"/>
      <c r="I46" s="26"/>
    </row>
    <row r="47" spans="1:9" s="32" customFormat="1" ht="14.25" x14ac:dyDescent="0.2">
      <c r="A47" s="33"/>
      <c r="B47" s="33"/>
      <c r="C47" s="33"/>
      <c r="D47" s="33"/>
      <c r="E47" s="33"/>
      <c r="F47" s="25"/>
      <c r="G47" s="34"/>
      <c r="H47" s="26"/>
      <c r="I47" s="26"/>
    </row>
    <row r="48" spans="1:9" ht="15.75" x14ac:dyDescent="0.25">
      <c r="A48" s="5" t="s">
        <v>5</v>
      </c>
      <c r="B48" s="18"/>
      <c r="C48" s="19"/>
      <c r="D48" s="2"/>
      <c r="E48" s="2"/>
      <c r="F48" s="2"/>
      <c r="G48" s="4"/>
    </row>
    <row r="49" spans="1:9" ht="15.75" customHeight="1" x14ac:dyDescent="0.25">
      <c r="A49" s="2"/>
      <c r="B49" s="2"/>
      <c r="C49" s="2"/>
      <c r="D49" s="28"/>
      <c r="E49" s="20"/>
      <c r="F49" s="6"/>
      <c r="G49" s="4"/>
      <c r="I49" s="26"/>
    </row>
    <row r="50" spans="1:9" ht="15.75" customHeight="1" x14ac:dyDescent="0.25">
      <c r="A50" s="5" t="s">
        <v>6</v>
      </c>
      <c r="B50" s="18"/>
      <c r="C50" s="19"/>
      <c r="D50" s="2"/>
      <c r="E50" s="2"/>
      <c r="F50" s="2"/>
      <c r="G50" s="4"/>
      <c r="I50" s="26"/>
    </row>
    <row r="51" spans="1:9" ht="15.75" customHeight="1" x14ac:dyDescent="0.25">
      <c r="D51" s="29"/>
      <c r="E51" s="22"/>
      <c r="F51" s="6"/>
      <c r="G51" s="4"/>
      <c r="I51" s="26"/>
    </row>
    <row r="52" spans="1:9" ht="15.75" customHeight="1" x14ac:dyDescent="0.25">
      <c r="A52" s="5" t="s">
        <v>7</v>
      </c>
      <c r="D52" s="29"/>
      <c r="E52" s="22"/>
      <c r="F52" s="6"/>
      <c r="G52" s="4"/>
      <c r="I52" s="26"/>
    </row>
    <row r="53" spans="1:9" ht="15.75" customHeight="1" x14ac:dyDescent="0.25">
      <c r="A53" s="2"/>
      <c r="B53" s="2"/>
      <c r="C53" s="2"/>
      <c r="D53" s="27"/>
      <c r="E53" s="20"/>
      <c r="F53" s="6"/>
      <c r="G53" s="4"/>
      <c r="I53" s="26"/>
    </row>
    <row r="54" spans="1:9" ht="15.75" customHeight="1" x14ac:dyDescent="0.25">
      <c r="A54" s="35" t="s">
        <v>10</v>
      </c>
      <c r="B54" s="2"/>
      <c r="C54" s="2"/>
      <c r="E54" s="20"/>
      <c r="F54" s="12">
        <f>SUM(F11:F52)</f>
        <v>19907.710000000003</v>
      </c>
    </row>
    <row r="55" spans="1:9" ht="15.75" customHeight="1" x14ac:dyDescent="0.2">
      <c r="A55" s="2"/>
      <c r="B55" s="2"/>
      <c r="C55" s="2"/>
      <c r="D55" s="2"/>
      <c r="E55" s="2"/>
      <c r="F55" s="4"/>
    </row>
    <row r="56" spans="1:9" ht="15.75" customHeight="1" thickBot="1" x14ac:dyDescent="0.3">
      <c r="A56" s="5" t="s">
        <v>51</v>
      </c>
      <c r="B56" s="2"/>
      <c r="D56" s="20"/>
      <c r="E56" s="21"/>
      <c r="F56" s="7">
        <f>SUM(F7-F54)</f>
        <v>6752.2899999999972</v>
      </c>
    </row>
    <row r="57" spans="1:9" ht="15.75" thickTop="1" x14ac:dyDescent="0.25">
      <c r="A57" s="2"/>
      <c r="B57" s="2"/>
      <c r="C57" s="5"/>
      <c r="D57" s="5"/>
      <c r="E57" s="5"/>
      <c r="F57" s="5"/>
      <c r="G57" s="8"/>
    </row>
    <row r="58" spans="1:9" ht="15.75" thickBot="1" x14ac:dyDescent="0.3">
      <c r="A58" s="9"/>
      <c r="B58" s="9"/>
      <c r="C58" s="10"/>
      <c r="D58" s="10"/>
      <c r="E58" s="10"/>
      <c r="F58" s="10"/>
      <c r="G58" s="11"/>
    </row>
    <row r="59" spans="1:9" ht="15" x14ac:dyDescent="0.25">
      <c r="A59" s="16"/>
      <c r="B59" s="16"/>
      <c r="C59" s="17"/>
      <c r="D59" s="17"/>
      <c r="E59" s="17"/>
      <c r="F59" s="17"/>
      <c r="G59" s="8"/>
    </row>
    <row r="60" spans="1:9" s="32" customFormat="1" ht="15" x14ac:dyDescent="0.25">
      <c r="A60" s="33" t="s">
        <v>46</v>
      </c>
      <c r="B60" s="16"/>
      <c r="C60" s="17"/>
      <c r="D60" s="17"/>
      <c r="E60" s="17"/>
      <c r="F60" s="6">
        <v>6698.7845440000001</v>
      </c>
      <c r="G60" s="8"/>
    </row>
    <row r="61" spans="1:9" s="32" customFormat="1" ht="15" x14ac:dyDescent="0.25">
      <c r="A61" s="5"/>
      <c r="B61" s="16"/>
      <c r="C61" s="17"/>
      <c r="D61" s="17"/>
      <c r="E61" s="17"/>
      <c r="F61" s="17"/>
      <c r="G61" s="8"/>
    </row>
    <row r="62" spans="1:9" s="32" customFormat="1" ht="15" x14ac:dyDescent="0.25">
      <c r="A62" s="39" t="s">
        <v>47</v>
      </c>
      <c r="B62" s="16"/>
      <c r="C62" s="17"/>
      <c r="D62" s="17"/>
      <c r="E62" s="17"/>
      <c r="F62" s="17"/>
      <c r="G62" s="8"/>
    </row>
    <row r="63" spans="1:9" s="13" customFormat="1" ht="15.75" thickBot="1" x14ac:dyDescent="0.3">
      <c r="A63" s="9"/>
      <c r="B63" s="10"/>
      <c r="C63" s="10"/>
      <c r="D63" s="10"/>
      <c r="E63" s="14"/>
      <c r="F63" s="15"/>
      <c r="G63" s="14"/>
    </row>
    <row r="64" spans="1:9" ht="14.25" x14ac:dyDescent="0.2">
      <c r="A64" s="2"/>
      <c r="B64" s="2"/>
      <c r="C64" s="2"/>
      <c r="D64" s="2"/>
      <c r="E64" s="2"/>
      <c r="F64" s="2"/>
      <c r="G64" s="2"/>
    </row>
    <row r="65" spans="1:7" ht="14.25" x14ac:dyDescent="0.2">
      <c r="A65" s="2"/>
      <c r="B65" s="2"/>
      <c r="C65" s="2"/>
      <c r="D65" s="2"/>
      <c r="E65" s="2"/>
      <c r="F65" s="2"/>
      <c r="G65" s="2"/>
    </row>
  </sheetData>
  <mergeCells count="3">
    <mergeCell ref="A1:G1"/>
    <mergeCell ref="A3:G3"/>
    <mergeCell ref="A5:F5"/>
  </mergeCells>
  <phoneticPr fontId="7" type="noConversion"/>
  <pageMargins left="0.5" right="0.25" top="0.5" bottom="0.5" header="0.5" footer="0.5"/>
  <pageSetup scale="78" orientation="portrait" r:id="rId1"/>
  <headerFooter alignWithMargins="0"/>
  <rowBreaks count="1" manualBreakCount="1">
    <brk id="6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Year 1 Term Sum</vt:lpstr>
      <vt:lpstr>'Year 1 Term Sum'!Print_Area</vt:lpstr>
      <vt:lpstr>regbal</vt:lpstr>
      <vt:lpstr>regbalttd</vt:lpstr>
    </vt:vector>
  </TitlesOfParts>
  <Company>Region of Peel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Region of Peel</dc:creator>
  <cp:lastModifiedBy>Chan, Andrea</cp:lastModifiedBy>
  <cp:lastPrinted>2019-07-12T15:39:24Z</cp:lastPrinted>
  <dcterms:created xsi:type="dcterms:W3CDTF">2001-05-22T21:28:52Z</dcterms:created>
  <dcterms:modified xsi:type="dcterms:W3CDTF">2024-03-01T20:26:26Z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